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97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<sst xmlns="http://schemas.openxmlformats.org/spreadsheetml/2006/main" count="1090" uniqueCount="594">
  <si>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</si>
  <si>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</si>
  <si>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</si>
  <si>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</si>
  <si>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</si>
  <si>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</si>
  <si>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</si>
  <si>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</si>
  <si>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</si>
  <si>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</si>
  <si>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</si>
  <si>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</si>
  <si>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</si>
  <si>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</si>
  <si>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</si>
  <si>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</si>
  <si>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</si>
  <si>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</si>
  <si>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</si>
  <si>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</si>
  <si>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</si>
  <si>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</si>
  <si>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</si>
  <si>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</si>
  <si>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</si>
  <si>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</si>
  <si>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</si>
  <si>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</si>
  <si>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</si>
  <si>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</si>
  <si>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</si>
  <si>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</si>
  <si>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</si>
  <si>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</si>
  <si>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</si>
  <si>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</si>
  <si>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</si>
  <si>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</si>
  <si>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</si>
  <si>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</si>
  <si>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</si>
  <si>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</si>
  <si>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</si>
  <si>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</si>
  <si>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</si>
  <si>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</si>
  <si>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</si>
  <si>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</si>
  <si>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</si>
  <si>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</si>
  <si>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</si>
  <si>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</si>
  <si>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</si>
  <si>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</si>
  <si>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</si>
  <si>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</si>
  <si>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</si>
  <si>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</si>
  <si>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</si>
  <si>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</si>
  <si>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</si>
  <si>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</si>
  <si>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</si>
  <si>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</si>
  <si>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</si>
  <si>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</si>
  <si>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</si>
  <si>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</si>
  <si>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</si>
  <si>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</si>
  <si>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</si>
  <si>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</si>
  <si>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</si>
  <si>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</si>
  <si>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</si>
  <si>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</si>
  <si>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</si>
  <si>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</si>
  <si>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</si>
  <si>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</si>
  <si>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</si>
  <si>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</si>
  <si>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</si>
  <si>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</si>
  <si>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</si>
  <si>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</si>
  <si>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</si>
  <si>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</si>
  <si>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</si>
  <si>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</si>
  <si>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</si>
  <si>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</si>
  <si>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</si>
  <si>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</si>
  <si>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</si>
  <si>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</si>
  <si>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</si>
  <si>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</si>
  <si>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</si>
  <si>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</si>
  <si>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</si>
  <si>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</si>
  <si>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</si>
  <si>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</si>
  <si>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</si>
  <si>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</si>
  <si>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</si>
  <si>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</si>
  <si>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</si>
  <si>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</si>
  <si>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</si>
  <si>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</si>
  <si>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</si>
  <si>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</si>
  <si>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</si>
  <si>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</si>
  <si>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</si>
  <si>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</si>
  <si>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</si>
  <si>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</si>
  <si>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</si>
  <si>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</si>
  <si>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</si>
  <si>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</si>
  <si>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</si>
  <si>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</si>
  <si>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</si>
  <si>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</si>
  <si>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</si>
  <si>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</si>
  <si>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</si>
  <si>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</si>
  <si>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</si>
  <si>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</si>
  <si>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</si>
  <si>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</si>
  <si>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</si>
  <si>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</si>
  <si>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</si>
  <si>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</si>
  <si>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</si>
  <si>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</si>
  <si>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</si>
  <si>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</si>
  <si>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</si>
  <si>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</si>
  <si>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</si>
  <si>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</si>
  <si>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</si>
  <si>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</si>
  <si>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</si>
  <si>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</si>
  <si>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</si>
  <si>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</si>
  <si>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</si>
  <si>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</si>
  <si>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</si>
  <si>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</si>
  <si>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</si>
  <si>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</si>
  <si>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</si>
  <si>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</si>
  <si>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</si>
  <si>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</si>
  <si>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</si>
  <si>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</si>
  <si>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</si>
  <si>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</si>
  <si>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</si>
  <si>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</si>
  <si>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</si>
  <si>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</si>
  <si>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</si>
  <si>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</si>
  <si>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</si>
  <si>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</si>
  <si>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</si>
  <si>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</si>
  <si>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</si>
  <si>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</si>
  <si>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</si>
  <si>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</si>
  <si>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</si>
  <si>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</si>
  <si>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</si>
  <si>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</si>
  <si>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</si>
  <si>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</si>
  <si>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</si>
  <si>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</si>
  <si>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</si>
  <si>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</si>
  <si>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</si>
  <si>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</si>
  <si>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</si>
  <si>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</si>
  <si>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</si>
  <si>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</si>
  <si>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</si>
  <si>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</si>
  <si>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</si>
  <si>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</si>
  <si>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</si>
  <si>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</si>
  <si>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</si>
  <si>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</si>
  <si>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</si>
  <si>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</si>
  <si>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</si>
  <si>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</si>
  <si>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</si>
  <si>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</si>
  <si>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</si>
  <si>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</si>
  <si>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</si>
  <si>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</si>
  <si>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</si>
  <si>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山形県南陽市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</si>
  <si>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</si>
  <si>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</si>
  <si>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</si>
  <si>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</si>
  <si>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</si>
  <si>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</si>
  <si>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</si>
  <si>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</si>
  <si>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</si>
  <si>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</si>
  <si>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</si>
  <si>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</si>
  <si>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</si>
  <si>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</si>
  <si>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</si>
  <si>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</si>
  <si>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</si>
  <si>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</si>
  <si>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</si>
  <si>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</si>
  <si>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</si>
  <si>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</si>
  <si>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</si>
  <si>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</si>
  <si>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</si>
  <si>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</si>
  <si>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</si>
  <si>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</si>
  <si>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</si>
  <si>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</si>
  <si>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</si>
  <si>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</si>
  <si>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</si>
  <si>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</si>
  <si>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</si>
  <si>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</si>
  <si>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</si>
  <si>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</si>
  <si>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</si>
  <si>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</si>
  <si>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</si>
  <si>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</si>
  <si>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</si>
  <si>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</si>
  <si>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</si>
  <si>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</si>
  <si>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</si>
  <si>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</si>
  <si>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</si>
  <si>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</si>
  <si>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</si>
  <si>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</si>
  <si>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</si>
  <si>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</si>
  <si>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</si>
  <si>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</si>
  <si>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</si>
  <si>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</si>
  <si>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</si>
  <si>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</si>
  <si>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</si>
  <si>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</si>
  <si>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</si>
  <si>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</si>
  <si>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</si>
  <si>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</si>
  <si>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</si>
  <si>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</si>
  <si>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</si>
  <si>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</si>
  <si>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</si>
  <si>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</si>
  <si>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</si>
  <si>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</si>
  <si>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</si>
  <si>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</si>
  <si>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</si>
  <si>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</si>
  <si>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</si>
  <si>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</si>
  <si>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</si>
  <si>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</si>
  <si>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</si>
  <si>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</si>
  <si>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</si>
  <si>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</si>
  <si>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</si>
  <si>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</si>
  <si>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</si>
  <si>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</si>
  <si>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</si>
  <si>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</si>
  <si>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</si>
  <si>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</si>
  <si>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</si>
  <si>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</si>
  <si>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</si>
  <si>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</si>
  <si>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t>
    <phoneticPr fontId="5"/>
  </si>
  <si>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</si>
  <si>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</si>
  <si>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</si>
  <si>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</si>
  <si>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</si>
  <si>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</si>
  <si>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</si>
  <si>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</si>
  <si>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</si>
  <si>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</si>
  <si>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</si>
  <si>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</si>
  <si>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</si>
  <si>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</si>
  <si>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</si>
  <si>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</si>
  <si>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</si>
  <si>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</si>
  <si>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</si>
  <si>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</si>
  <si>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</si>
  <si>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</si>
  <si>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</si>
  <si>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</si>
  <si>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</si>
  <si>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</si>
  <si>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</si>
  <si>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</si>
  <si>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</si>
  <si>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</si>
  <si>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</si>
  <si>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</si>
  <si>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</si>
  <si>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</si>
  <si>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</si>
  <si>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</si>
  <si>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</si>
  <si>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</si>
  <si>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</si>
  <si>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</si>
  <si>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</si>
  <si>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</si>
  <si>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</si>
  <si>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</si>
  <si>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</si>
  <si>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</si>
  <si>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</si>
  <si>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</si>
  <si>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</si>
  <si>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</si>
  <si>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</si>
  <si>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山形県南陽市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</si>
  <si>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</si>
  <si>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</si>
  <si>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</si>
  <si>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</si>
  <si>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</si>
  <si>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</si>
  <si>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</si>
  <si>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</si>
  <si>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</si>
  <si>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</si>
  <si>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</si>
  <si>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</si>
  <si>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</si>
  <si>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</si>
  <si>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</si>
  <si>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</si>
  <si>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</si>
  <si>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</si>
  <si>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</si>
  <si>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</si>
  <si>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</si>
  <si>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</si>
  <si>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</si>
  <si>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</si>
  <si>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</si>
  <si>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</si>
  <si>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</si>
  <si>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</si>
  <si>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</si>
  <si>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</si>
  <si>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</si>
  <si>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</si>
  <si>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</si>
  <si>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</si>
  <si>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</si>
  <si>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</si>
  <si>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</si>
  <si>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</si>
  <si>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</si>
  <si>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</si>
  <si>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</si>
  <si>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</si>
  <si>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</si>
  <si>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</si>
  <si>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</si>
  <si>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</si>
  <si>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</si>
  <si>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</si>
  <si>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</si>
  <si>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</si>
  <si>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</si>
  <si>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</si>
  <si>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</si>
  <si>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</si>
  <si>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</si>
  <si>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</si>
  <si>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</si>
  <si>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</si>
  <si>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</si>
  <si>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</si>
  <si>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</si>
  <si>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</si>
  <si>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</si>
  <si>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</si>
  <si>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</si>
  <si>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</si>
  <si>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</si>
  <si>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</si>
  <si>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</si>
  <si>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</si>
  <si>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</si>
  <si>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</si>
  <si>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</si>
  <si>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</si>
  <si>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</si>
  <si>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</si>
  <si>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</si>
  <si>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</si>
  <si>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</si>
  <si>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</si>
  <si>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</si>
  <si>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</si>
  <si>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</si>
  <si>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</si>
  <si>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</si>
  <si>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</si>
  <si>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</si>
  <si>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</si>
  <si>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</si>
  <si>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</si>
  <si>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</si>
  <si>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</si>
  <si>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</si>
  <si>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</si>
  <si>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</si>
  <si>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</si>
  <si>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</si>
  <si>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</si>
  <si>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</si>
  <si>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</si>
  <si>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</si>
  <si>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</si>
  <si>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</si>
  <si>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</si>
  <si>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</si>
  <si>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</si>
  <si>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</si>
  <si>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</si>
  <si>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</si>
  <si>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</si>
  <si>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</si>
  <si>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</si>
  <si>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</si>
  <si>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</si>
  <si>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</si>
  <si>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</si>
  <si>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</si>
  <si>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</si>
  <si>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</si>
  <si>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</si>
  <si>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</si>
  <si>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</si>
  <si>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</si>
  <si>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</si>
  <si>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</si>
  <si>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</si>
  <si>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</si>
  <si>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</si>
  <si>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</si>
  <si>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</si>
  <si>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</si>
  <si>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</si>
  <si>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</si>
  <si>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</si>
  <si>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</si>
  <si>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</si>
  <si>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</si>
  <si>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</si>
  <si>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</si>
  <si>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</si>
  <si>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</si>
  <si>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</si>
  <si>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</si>
  <si>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</si>
  <si>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</si>
  <si>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</si>
  <si>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</si>
  <si>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</si>
  <si>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</si>
  <si>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</si>
  <si>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</si>
  <si>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</si>
  <si>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</si>
  <si>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</si>
  <si>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</si>
  <si>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</si>
  <si>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</si>
  <si>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</si>
  <si>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</si>
  <si>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</si>
  <si>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</si>
  <si>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</si>
  <si>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</si>
  <si>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</si>
  <si>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</si>
  <si>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</si>
  <si>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</si>
  <si>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</si>
  <si>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</si>
  <si>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</si>
  <si>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</si>
  <si>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</si>
  <si>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</si>
  <si>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</si>
  <si>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</si>
  <si>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</si>
  <si>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</si>
  <si>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</si>
  <si>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</si>
  <si>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</si>
  <si>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</si>
  <si>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</si>
  <si>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</si>
  <si>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</si>
  <si>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</si>
  <si>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</si>
  <si>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</si>
  <si>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1.47</t>
  </si>
  <si>
    <t>▲ 1.69</t>
  </si>
  <si>
    <t>一般会計</t>
  </si>
  <si>
    <t>水道事業会計</t>
  </si>
  <si>
    <t>下水道事業会計</t>
  </si>
  <si>
    <t>国民健康保険特別会計</t>
  </si>
  <si>
    <t>介護保険特別会計</t>
  </si>
  <si>
    <t>後期高齢者医療特別会計</t>
  </si>
  <si>
    <t>育英事業特別会計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</si>
  <si>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</si>
  <si>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</si>
  <si>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</si>
  <si>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</si>
  <si>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</si>
  <si>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</si>
  <si>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</si>
  <si>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</si>
  <si>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公共施設維持管理基金</t>
    <rPh sb="0" eb="2">
      <t>コウキョウ</t>
    </rPh>
    <rPh sb="2" eb="4">
      <t>シセツ</t>
    </rPh>
    <rPh sb="4" eb="6">
      <t>イジ</t>
    </rPh>
    <rPh sb="6" eb="8">
      <t>カンリ</t>
    </rPh>
    <rPh sb="8" eb="10">
      <t>キキン</t>
    </rPh>
    <phoneticPr fontId="2"/>
  </si>
  <si>
    <t>地域振興基金</t>
    <rPh sb="0" eb="2">
      <t>チイキ</t>
    </rPh>
    <rPh sb="2" eb="4">
      <t>シンコウ</t>
    </rPh>
    <rPh sb="4" eb="6">
      <t>キキン</t>
    </rPh>
    <phoneticPr fontId="2"/>
  </si>
  <si>
    <t>川崎勇、艶香基金</t>
    <rPh sb="0" eb="2">
      <t>カワサキ</t>
    </rPh>
    <rPh sb="2" eb="3">
      <t>イサム</t>
    </rPh>
    <rPh sb="4" eb="5">
      <t>ツヤ</t>
    </rPh>
    <rPh sb="5" eb="6">
      <t>カオル</t>
    </rPh>
    <rPh sb="6" eb="8">
      <t>キキン</t>
    </rPh>
    <phoneticPr fontId="2"/>
  </si>
  <si>
    <t>スポーツ振興基金</t>
    <phoneticPr fontId="2"/>
  </si>
  <si>
    <t>皆川健次菊まつり振興基金</t>
    <rPh sb="0" eb="2">
      <t>ミナガワ</t>
    </rPh>
    <rPh sb="2" eb="4">
      <t>ケンジ</t>
    </rPh>
    <rPh sb="4" eb="5">
      <t>キク</t>
    </rPh>
    <rPh sb="8" eb="10">
      <t>シンコウ</t>
    </rPh>
    <rPh sb="10" eb="12">
      <t>キキン</t>
    </rPh>
    <phoneticPr fontId="2"/>
  </si>
  <si>
    <t>置賜広域行政事務組合</t>
    <rPh sb="0" eb="2">
      <t>オイタマ</t>
    </rPh>
    <rPh sb="2" eb="4">
      <t>コウイキ</t>
    </rPh>
    <rPh sb="4" eb="6">
      <t>ギョウセイ</t>
    </rPh>
    <rPh sb="6" eb="8">
      <t>ジム</t>
    </rPh>
    <rPh sb="8" eb="10">
      <t>クミアイ</t>
    </rPh>
    <phoneticPr fontId="2"/>
  </si>
  <si>
    <t>置賜広域病院企業団</t>
    <rPh sb="0" eb="2">
      <t>オイタマ</t>
    </rPh>
    <rPh sb="2" eb="4">
      <t>コウイキ</t>
    </rPh>
    <rPh sb="4" eb="6">
      <t>ビョウイン</t>
    </rPh>
    <rPh sb="6" eb="8">
      <t>キギョウ</t>
    </rPh>
    <rPh sb="8" eb="9">
      <t>ダン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</si>
  <si>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</si>
  <si>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</si>
  <si>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</si>
  <si>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</si>
  <si>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</si>
  <si>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山形県市町村職員退手組合</t>
    <rPh sb="0" eb="3">
      <t>ヤマガタケン</t>
    </rPh>
    <rPh sb="3" eb="6">
      <t>シチョウソン</t>
    </rPh>
    <rPh sb="6" eb="8">
      <t>ショクイン</t>
    </rPh>
    <rPh sb="8" eb="9">
      <t>タイ</t>
    </rPh>
    <rPh sb="9" eb="10">
      <t>テ</t>
    </rPh>
    <rPh sb="10" eb="12">
      <t>クミアイ</t>
    </rPh>
    <phoneticPr fontId="2"/>
  </si>
  <si>
    <t>松川堰組合</t>
    <rPh sb="0" eb="2">
      <t>マツカワ</t>
    </rPh>
    <rPh sb="2" eb="3">
      <t>セキ</t>
    </rPh>
    <rPh sb="3" eb="5">
      <t>クミアイ</t>
    </rPh>
    <phoneticPr fontId="2"/>
  </si>
  <si>
    <t>法適用企業</t>
    <rPh sb="0" eb="1">
      <t>ホウ</t>
    </rPh>
    <rPh sb="1" eb="3">
      <t>テキヨウ</t>
    </rPh>
    <rPh sb="3" eb="5">
      <t>キギョウ</t>
    </rPh>
    <phoneticPr fontId="2"/>
  </si>
  <si>
    <t>-</t>
    <phoneticPr fontId="2"/>
  </si>
  <si>
    <t>-</t>
    <phoneticPr fontId="2"/>
  </si>
  <si>
    <t>ハイジアパーク南陽</t>
    <rPh sb="7" eb="9">
      <t>ナンヨウ</t>
    </rPh>
    <phoneticPr fontId="2"/>
  </si>
  <si>
    <t>南陽市土地開発公社</t>
    <rPh sb="0" eb="3">
      <t>ナンヨウシ</t>
    </rPh>
    <rPh sb="3" eb="5">
      <t>トチ</t>
    </rPh>
    <rPh sb="5" eb="7">
      <t>カイハツ</t>
    </rPh>
    <rPh sb="7" eb="9">
      <t>コウシャ</t>
    </rPh>
    <phoneticPr fontId="2"/>
  </si>
  <si>
    <t>山形鉄道</t>
    <rPh sb="0" eb="2">
      <t>ヤマガタ</t>
    </rPh>
    <rPh sb="2" eb="4">
      <t>テツドウ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</si>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</sst>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8C86-4A31-91D5-1BC75AC752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131467</c:v>
                </c:pt>
                <c:pt idx="1">
                  <c:v>42605</c:v>
                </c:pt>
                <c:pt idx="2">
                  <c:v>24365</c:v>
                </c:pt>
                <c:pt idx="3">
                  <c:v>30923</c:v>
                </c:pt>
                <c:pt idx="4">
                  <c:v>50149</c:v>
                </c:pt>
              </c:numCache>
            </c:numRef>
          </c:val>
          <c:smooth val="0"/>
          <c:extLst xmlns:c16r2="http://schemas.microsoft.com/office/drawing/2015/06/chart">
            <c:ext xmlns:c16="http://schemas.microsoft.com/office/drawing/2014/chart" uri="{C3380CC4-5D6E-409C-BE32-E72D297353CC}">
              <c16:uniqueId val="{00000001-8C86-4A31-91D5-1BC75AC752F9}"/>
            </c:ext>
          </c:extLst>
        </c:ser>
        <c:dLbls>
          <c:showLegendKey val="0"/>
          <c:showVal val="0"/>
          <c:showCatName val="0"/>
          <c:showSerName val="0"/>
          <c:showPercent val="0"/>
          <c:showBubbleSize val="0"/>
        </c:dLbls>
        <c:marker val="1"/>
        <c:smooth val="0"/>
        <c:axId val="210389248"/>
        <c:axId val="210391424"/>
      </c:lineChart>
      <c:catAx>
        <c:axId val="21038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391424"/>
        <c:crosses val="autoZero"/>
        <c:auto val="1"/>
        <c:lblAlgn val="ctr"/>
        <c:lblOffset val="100"/>
        <c:tickLblSkip val="1"/>
        <c:tickMarkSkip val="1"/>
        <c:noMultiLvlLbl val="0"/>
      </c:catAx>
      <c:valAx>
        <c:axId val="210391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38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11.41</c:v>
                </c:pt>
                <c:pt idx="1">
                  <c:v>13.03</c:v>
                </c:pt>
                <c:pt idx="2">
                  <c:v>8.9700000000000006</c:v>
                </c:pt>
                <c:pt idx="3">
                  <c:v>11.79</c:v>
                </c:pt>
                <c:pt idx="4">
                  <c:v>11.47</c:v>
                </c:pt>
              </c:numCache>
            </c:numRef>
          </c:val>
          <c:extLst xmlns:c16r2="http://schemas.microsoft.com/office/drawing/2015/06/chart">
            <c:ext xmlns:c16="http://schemas.microsoft.com/office/drawing/2014/chart" uri="{C3380CC4-5D6E-409C-BE32-E72D297353CC}">
              <c16:uniqueId val="{00000000-4C68-4F53-9DF5-BF377AB3C0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4.55</c:v>
                </c:pt>
                <c:pt idx="1">
                  <c:v>8.82</c:v>
                </c:pt>
                <c:pt idx="2">
                  <c:v>18.34</c:v>
                </c:pt>
                <c:pt idx="3">
                  <c:v>14</c:v>
                </c:pt>
                <c:pt idx="4">
                  <c:v>12.58</c:v>
                </c:pt>
              </c:numCache>
            </c:numRef>
          </c:val>
          <c:extLst xmlns:c16r2="http://schemas.microsoft.com/office/drawing/2015/06/chart">
            <c:ext xmlns:c16="http://schemas.microsoft.com/office/drawing/2014/chart" uri="{C3380CC4-5D6E-409C-BE32-E72D297353CC}">
              <c16:uniqueId val="{00000001-4C68-4F53-9DF5-BF377AB3C0C5}"/>
            </c:ext>
          </c:extLst>
        </c:ser>
        <c:dLbls>
          <c:showLegendKey val="0"/>
          <c:showVal val="0"/>
          <c:showCatName val="0"/>
          <c:showSerName val="0"/>
          <c:showPercent val="0"/>
          <c:showBubbleSize val="0"/>
        </c:dLbls>
        <c:gapWidth val="250"/>
        <c:overlap val="100"/>
        <c:axId val="221700864"/>
        <c:axId val="22170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5.98</c:v>
                </c:pt>
                <c:pt idx="2">
                  <c:v>4.8899999999999997</c:v>
                </c:pt>
                <c:pt idx="3">
                  <c:v>-1.47</c:v>
                </c:pt>
                <c:pt idx="4">
                  <c:v>-1.69</c:v>
                </c:pt>
              </c:numCache>
            </c:numRef>
          </c:val>
          <c:smooth val="0"/>
          <c:extLst xmlns:c16r2="http://schemas.microsoft.com/office/drawing/2015/06/chart">
            <c:ext xmlns:c16="http://schemas.microsoft.com/office/drawing/2014/chart" uri="{C3380CC4-5D6E-409C-BE32-E72D297353CC}">
              <c16:uniqueId val="{00000002-4C68-4F53-9DF5-BF377AB3C0C5}"/>
            </c:ext>
          </c:extLst>
        </c:ser>
        <c:dLbls>
          <c:showLegendKey val="0"/>
          <c:showVal val="0"/>
          <c:showCatName val="0"/>
          <c:showSerName val="0"/>
          <c:showPercent val="0"/>
          <c:showBubbleSize val="0"/>
        </c:dLbls>
        <c:marker val="1"/>
        <c:smooth val="0"/>
        <c:axId val="221700864"/>
        <c:axId val="221702784"/>
      </c:lineChart>
      <c:catAx>
        <c:axId val="2217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702784"/>
        <c:crosses val="autoZero"/>
        <c:auto val="1"/>
        <c:lblAlgn val="ctr"/>
        <c:lblOffset val="100"/>
        <c:tickLblSkip val="1"/>
        <c:tickMarkSkip val="1"/>
        <c:noMultiLvlLbl val="0"/>
      </c:catAx>
      <c:valAx>
        <c:axId val="22170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12A-4F4F-96D0-4284CFD5A9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2A-4F4F-96D0-4284CFD5A9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12A-4F4F-96D0-4284CFD5A980}"/>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0.06</c:v>
                </c:pt>
                <c:pt idx="4">
                  <c:v>#N/A</c:v>
                </c:pt>
                <c:pt idx="5">
                  <c:v>0.1</c:v>
                </c:pt>
                <c:pt idx="6">
                  <c:v>#N/A</c:v>
                </c:pt>
                <c:pt idx="7">
                  <c:v>0.14000000000000001</c:v>
                </c:pt>
                <c:pt idx="8">
                  <c:v>#N/A</c:v>
                </c:pt>
                <c:pt idx="9">
                  <c:v>0.02</c:v>
                </c:pt>
              </c:numCache>
            </c:numRef>
          </c:val>
          <c:extLst xmlns:c16r2="http://schemas.microsoft.com/office/drawing/2015/06/chart">
            <c:ext xmlns:c16="http://schemas.microsoft.com/office/drawing/2014/chart" uri="{C3380CC4-5D6E-409C-BE32-E72D297353CC}">
              <c16:uniqueId val="{00000003-812A-4F4F-96D0-4284CFD5A9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812A-4F4F-96D0-4284CFD5A98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0.67</c:v>
                </c:pt>
                <c:pt idx="4">
                  <c:v>#N/A</c:v>
                </c:pt>
                <c:pt idx="5">
                  <c:v>1.47</c:v>
                </c:pt>
                <c:pt idx="6">
                  <c:v>#N/A</c:v>
                </c:pt>
                <c:pt idx="7">
                  <c:v>1.4</c:v>
                </c:pt>
                <c:pt idx="8">
                  <c:v>#N/A</c:v>
                </c:pt>
                <c:pt idx="9">
                  <c:v>2.14</c:v>
                </c:pt>
              </c:numCache>
            </c:numRef>
          </c:val>
          <c:extLst xmlns:c16r2="http://schemas.microsoft.com/office/drawing/2015/06/chart">
            <c:ext xmlns:c16="http://schemas.microsoft.com/office/drawing/2014/chart" uri="{C3380CC4-5D6E-409C-BE32-E72D297353CC}">
              <c16:uniqueId val="{00000005-812A-4F4F-96D0-4284CFD5A9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1.56</c:v>
                </c:pt>
                <c:pt idx="2">
                  <c:v>#N/A</c:v>
                </c:pt>
                <c:pt idx="3">
                  <c:v>1.7</c:v>
                </c:pt>
                <c:pt idx="4">
                  <c:v>#N/A</c:v>
                </c:pt>
                <c:pt idx="5">
                  <c:v>2.91</c:v>
                </c:pt>
                <c:pt idx="6">
                  <c:v>#N/A</c:v>
                </c:pt>
                <c:pt idx="7">
                  <c:v>2.99</c:v>
                </c:pt>
                <c:pt idx="8">
                  <c:v>#N/A</c:v>
                </c:pt>
                <c:pt idx="9">
                  <c:v>2.69</c:v>
                </c:pt>
              </c:numCache>
            </c:numRef>
          </c:val>
          <c:extLst xmlns:c16r2="http://schemas.microsoft.com/office/drawing/2015/06/chart">
            <c:ext xmlns:c16="http://schemas.microsoft.com/office/drawing/2014/chart" uri="{C3380CC4-5D6E-409C-BE32-E72D297353CC}">
              <c16:uniqueId val="{00000006-812A-4F4F-96D0-4284CFD5A98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2.3199999999999998</c:v>
                </c:pt>
                <c:pt idx="2">
                  <c:v>#N/A</c:v>
                </c:pt>
                <c:pt idx="3">
                  <c:v>2.27</c:v>
                </c:pt>
                <c:pt idx="4">
                  <c:v>#N/A</c:v>
                </c:pt>
                <c:pt idx="5">
                  <c:v>3.03</c:v>
                </c:pt>
                <c:pt idx="6">
                  <c:v>#N/A</c:v>
                </c:pt>
                <c:pt idx="7">
                  <c:v>2.82</c:v>
                </c:pt>
                <c:pt idx="8">
                  <c:v>#N/A</c:v>
                </c:pt>
                <c:pt idx="9">
                  <c:v>3.15</c:v>
                </c:pt>
              </c:numCache>
            </c:numRef>
          </c:val>
          <c:extLst xmlns:c16r2="http://schemas.microsoft.com/office/drawing/2015/06/chart">
            <c:ext xmlns:c16="http://schemas.microsoft.com/office/drawing/2014/chart" uri="{C3380CC4-5D6E-409C-BE32-E72D297353CC}">
              <c16:uniqueId val="{00000007-812A-4F4F-96D0-4284CFD5A9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8.76</c:v>
                </c:pt>
                <c:pt idx="2">
                  <c:v>#N/A</c:v>
                </c:pt>
                <c:pt idx="3">
                  <c:v>8.7799999999999994</c:v>
                </c:pt>
                <c:pt idx="4">
                  <c:v>#N/A</c:v>
                </c:pt>
                <c:pt idx="5">
                  <c:v>10.14</c:v>
                </c:pt>
                <c:pt idx="6">
                  <c:v>#N/A</c:v>
                </c:pt>
                <c:pt idx="7">
                  <c:v>8.59</c:v>
                </c:pt>
                <c:pt idx="8">
                  <c:v>#N/A</c:v>
                </c:pt>
                <c:pt idx="9">
                  <c:v>8.98</c:v>
                </c:pt>
              </c:numCache>
            </c:numRef>
          </c:val>
          <c:extLst xmlns:c16r2="http://schemas.microsoft.com/office/drawing/2015/06/chart">
            <c:ext xmlns:c16="http://schemas.microsoft.com/office/drawing/2014/chart" uri="{C3380CC4-5D6E-409C-BE32-E72D297353CC}">
              <c16:uniqueId val="{00000008-812A-4F4F-96D0-4284CFD5A9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11.37</c:v>
                </c:pt>
                <c:pt idx="2">
                  <c:v>#N/A</c:v>
                </c:pt>
                <c:pt idx="3">
                  <c:v>12.96</c:v>
                </c:pt>
                <c:pt idx="4">
                  <c:v>#N/A</c:v>
                </c:pt>
                <c:pt idx="5">
                  <c:v>8.86</c:v>
                </c:pt>
                <c:pt idx="6">
                  <c:v>#N/A</c:v>
                </c:pt>
                <c:pt idx="7">
                  <c:v>11.64</c:v>
                </c:pt>
                <c:pt idx="8">
                  <c:v>#N/A</c:v>
                </c:pt>
                <c:pt idx="9">
                  <c:v>11.44</c:v>
                </c:pt>
              </c:numCache>
            </c:numRef>
          </c:val>
          <c:extLst xmlns:c16r2="http://schemas.microsoft.com/office/drawing/2015/06/chart">
            <c:ext xmlns:c16="http://schemas.microsoft.com/office/drawing/2014/chart" uri="{C3380CC4-5D6E-409C-BE32-E72D297353CC}">
              <c16:uniqueId val="{00000009-812A-4F4F-96D0-4284CFD5A980}"/>
            </c:ext>
          </c:extLst>
        </c:ser>
        <c:dLbls>
          <c:showLegendKey val="0"/>
          <c:showVal val="0"/>
          <c:showCatName val="0"/>
          <c:showSerName val="0"/>
          <c:showPercent val="0"/>
          <c:showBubbleSize val="0"/>
        </c:dLbls>
        <c:gapWidth val="150"/>
        <c:overlap val="100"/>
        <c:axId val="222477312"/>
        <c:axId val="222487296"/>
      </c:barChart>
      <c:catAx>
        <c:axId val="222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487296"/>
        <c:crosses val="autoZero"/>
        <c:auto val="1"/>
        <c:lblAlgn val="ctr"/>
        <c:lblOffset val="100"/>
        <c:tickLblSkip val="1"/>
        <c:tickMarkSkip val="1"/>
        <c:noMultiLvlLbl val="0"/>
      </c:catAx>
      <c:valAx>
        <c:axId val="22248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47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1496</c:v>
                </c:pt>
                <c:pt idx="5">
                  <c:v>1423</c:v>
                </c:pt>
                <c:pt idx="8">
                  <c:v>1364</c:v>
                </c:pt>
                <c:pt idx="11">
                  <c:v>1351</c:v>
                </c:pt>
                <c:pt idx="14">
                  <c:v>1308</c:v>
                </c:pt>
              </c:numCache>
            </c:numRef>
          </c:val>
          <c:extLst xmlns:c16r2="http://schemas.microsoft.com/office/drawing/2015/06/chart">
            <c:ext xmlns:c16="http://schemas.microsoft.com/office/drawing/2014/chart" uri="{C3380CC4-5D6E-409C-BE32-E72D297353CC}">
              <c16:uniqueId val="{00000000-BBAB-424E-A1DB-5812E82491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AB-424E-A1DB-5812E82491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10</c:v>
                </c:pt>
                <c:pt idx="12">
                  <c:v>10</c:v>
                </c:pt>
              </c:numCache>
            </c:numRef>
          </c:val>
          <c:extLst xmlns:c16r2="http://schemas.microsoft.com/office/drawing/2015/06/chart">
            <c:ext xmlns:c16="http://schemas.microsoft.com/office/drawing/2014/chart" uri="{C3380CC4-5D6E-409C-BE32-E72D297353CC}">
              <c16:uniqueId val="{00000002-BBAB-424E-A1DB-5812E82491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158</c:v>
                </c:pt>
                <c:pt idx="3">
                  <c:v>175</c:v>
                </c:pt>
                <c:pt idx="6">
                  <c:v>152</c:v>
                </c:pt>
                <c:pt idx="9">
                  <c:v>151</c:v>
                </c:pt>
                <c:pt idx="12">
                  <c:v>154</c:v>
                </c:pt>
              </c:numCache>
            </c:numRef>
          </c:val>
          <c:extLst xmlns:c16r2="http://schemas.microsoft.com/office/drawing/2015/06/chart">
            <c:ext xmlns:c16="http://schemas.microsoft.com/office/drawing/2014/chart" uri="{C3380CC4-5D6E-409C-BE32-E72D297353CC}">
              <c16:uniqueId val="{00000003-BBAB-424E-A1DB-5812E82491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590</c:v>
                </c:pt>
                <c:pt idx="3">
                  <c:v>605</c:v>
                </c:pt>
                <c:pt idx="6">
                  <c:v>595</c:v>
                </c:pt>
                <c:pt idx="9">
                  <c:v>612</c:v>
                </c:pt>
                <c:pt idx="12">
                  <c:v>579</c:v>
                </c:pt>
              </c:numCache>
            </c:numRef>
          </c:val>
          <c:extLst xmlns:c16r2="http://schemas.microsoft.com/office/drawing/2015/06/chart">
            <c:ext xmlns:c16="http://schemas.microsoft.com/office/drawing/2014/chart" uri="{C3380CC4-5D6E-409C-BE32-E72D297353CC}">
              <c16:uniqueId val="{00000004-BBAB-424E-A1DB-5812E82491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AB-424E-A1DB-5812E82491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AB-424E-A1DB-5812E82491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1612</c:v>
                </c:pt>
                <c:pt idx="3">
                  <c:v>1514</c:v>
                </c:pt>
                <c:pt idx="6">
                  <c:v>1416</c:v>
                </c:pt>
                <c:pt idx="9">
                  <c:v>1391</c:v>
                </c:pt>
                <c:pt idx="12">
                  <c:v>1382</c:v>
                </c:pt>
              </c:numCache>
            </c:numRef>
          </c:val>
          <c:extLst xmlns:c16r2="http://schemas.microsoft.com/office/drawing/2015/06/chart">
            <c:ext xmlns:c16="http://schemas.microsoft.com/office/drawing/2014/chart" uri="{C3380CC4-5D6E-409C-BE32-E72D297353CC}">
              <c16:uniqueId val="{00000007-BBAB-424E-A1DB-5812E824916D}"/>
            </c:ext>
          </c:extLst>
        </c:ser>
        <c:dLbls>
          <c:showLegendKey val="0"/>
          <c:showVal val="0"/>
          <c:showCatName val="0"/>
          <c:showSerName val="0"/>
          <c:showPercent val="0"/>
          <c:showBubbleSize val="0"/>
        </c:dLbls>
        <c:gapWidth val="100"/>
        <c:overlap val="100"/>
        <c:axId val="210218368"/>
        <c:axId val="21022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875</c:v>
                </c:pt>
                <c:pt idx="2">
                  <c:v>#N/A</c:v>
                </c:pt>
                <c:pt idx="3">
                  <c:v>#N/A</c:v>
                </c:pt>
                <c:pt idx="4">
                  <c:v>882</c:v>
                </c:pt>
                <c:pt idx="5">
                  <c:v>#N/A</c:v>
                </c:pt>
                <c:pt idx="6">
                  <c:v>#N/A</c:v>
                </c:pt>
                <c:pt idx="7">
                  <c:v>810</c:v>
                </c:pt>
                <c:pt idx="8">
                  <c:v>#N/A</c:v>
                </c:pt>
                <c:pt idx="9">
                  <c:v>#N/A</c:v>
                </c:pt>
                <c:pt idx="10">
                  <c:v>813</c:v>
                </c:pt>
                <c:pt idx="11">
                  <c:v>#N/A</c:v>
                </c:pt>
                <c:pt idx="12">
                  <c:v>#N/A</c:v>
                </c:pt>
                <c:pt idx="13">
                  <c:v>817</c:v>
                </c:pt>
                <c:pt idx="14">
                  <c:v>#N/A</c:v>
                </c:pt>
              </c:numCache>
            </c:numRef>
          </c:val>
          <c:smooth val="0"/>
          <c:extLst xmlns:c16r2="http://schemas.microsoft.com/office/drawing/2015/06/chart">
            <c:ext xmlns:c16="http://schemas.microsoft.com/office/drawing/2014/chart" uri="{C3380CC4-5D6E-409C-BE32-E72D297353CC}">
              <c16:uniqueId val="{00000008-BBAB-424E-A1DB-5812E824916D}"/>
            </c:ext>
          </c:extLst>
        </c:ser>
        <c:dLbls>
          <c:showLegendKey val="0"/>
          <c:showVal val="0"/>
          <c:showCatName val="0"/>
          <c:showSerName val="0"/>
          <c:showPercent val="0"/>
          <c:showBubbleSize val="0"/>
        </c:dLbls>
        <c:marker val="1"/>
        <c:smooth val="0"/>
        <c:axId val="210218368"/>
        <c:axId val="210228736"/>
      </c:lineChart>
      <c:catAx>
        <c:axId val="2102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228736"/>
        <c:crosses val="autoZero"/>
        <c:auto val="1"/>
        <c:lblAlgn val="ctr"/>
        <c:lblOffset val="100"/>
        <c:tickLblSkip val="1"/>
        <c:tickMarkSkip val="1"/>
        <c:noMultiLvlLbl val="0"/>
      </c:catAx>
      <c:valAx>
        <c:axId val="2102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2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13884</c:v>
                </c:pt>
                <c:pt idx="5">
                  <c:v>13685</c:v>
                </c:pt>
                <c:pt idx="8">
                  <c:v>13306</c:v>
                </c:pt>
                <c:pt idx="11">
                  <c:v>12994</c:v>
                </c:pt>
                <c:pt idx="14">
                  <c:v>12675</c:v>
                </c:pt>
              </c:numCache>
            </c:numRef>
          </c:val>
          <c:extLst xmlns:c16r2="http://schemas.microsoft.com/office/drawing/2015/06/chart">
            <c:ext xmlns:c16="http://schemas.microsoft.com/office/drawing/2014/chart" uri="{C3380CC4-5D6E-409C-BE32-E72D297353CC}">
              <c16:uniqueId val="{00000000-C63F-48E9-81F6-D20DAAF69F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2170</c:v>
                </c:pt>
                <c:pt idx="5">
                  <c:v>2067</c:v>
                </c:pt>
                <c:pt idx="8">
                  <c:v>1988</c:v>
                </c:pt>
                <c:pt idx="11">
                  <c:v>1875</c:v>
                </c:pt>
                <c:pt idx="14">
                  <c:v>1806</c:v>
                </c:pt>
              </c:numCache>
            </c:numRef>
          </c:val>
          <c:extLst xmlns:c16r2="http://schemas.microsoft.com/office/drawing/2015/06/chart">
            <c:ext xmlns:c16="http://schemas.microsoft.com/office/drawing/2014/chart" uri="{C3380CC4-5D6E-409C-BE32-E72D297353CC}">
              <c16:uniqueId val="{00000001-C63F-48E9-81F6-D20DAAF69F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1159</c:v>
                </c:pt>
                <c:pt idx="5">
                  <c:v>1660</c:v>
                </c:pt>
                <c:pt idx="8">
                  <c:v>2628</c:v>
                </c:pt>
                <c:pt idx="11">
                  <c:v>2642</c:v>
                </c:pt>
                <c:pt idx="14">
                  <c:v>2508</c:v>
                </c:pt>
              </c:numCache>
            </c:numRef>
          </c:val>
          <c:extLst xmlns:c16r2="http://schemas.microsoft.com/office/drawing/2015/06/chart">
            <c:ext xmlns:c16="http://schemas.microsoft.com/office/drawing/2014/chart" uri="{C3380CC4-5D6E-409C-BE32-E72D297353CC}">
              <c16:uniqueId val="{00000002-C63F-48E9-81F6-D20DAAF69F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3F-48E9-81F6-D20DAAF69F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3F-48E9-81F6-D20DAAF69F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281</c:v>
                </c:pt>
                <c:pt idx="3">
                  <c:v>275</c:v>
                </c:pt>
                <c:pt idx="6">
                  <c:v>0</c:v>
                </c:pt>
                <c:pt idx="9">
                  <c:v>0</c:v>
                </c:pt>
                <c:pt idx="12">
                  <c:v>0</c:v>
                </c:pt>
              </c:numCache>
            </c:numRef>
          </c:val>
          <c:extLst xmlns:c16r2="http://schemas.microsoft.com/office/drawing/2015/06/chart">
            <c:ext xmlns:c16="http://schemas.microsoft.com/office/drawing/2014/chart" uri="{C3380CC4-5D6E-409C-BE32-E72D297353CC}">
              <c16:uniqueId val="{00000005-C63F-48E9-81F6-D20DAAF69F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2347</c:v>
                </c:pt>
                <c:pt idx="3">
                  <c:v>2284</c:v>
                </c:pt>
                <c:pt idx="6">
                  <c:v>2314</c:v>
                </c:pt>
                <c:pt idx="9">
                  <c:v>2248</c:v>
                </c:pt>
                <c:pt idx="12">
                  <c:v>2131</c:v>
                </c:pt>
              </c:numCache>
            </c:numRef>
          </c:val>
          <c:extLst xmlns:c16r2="http://schemas.microsoft.com/office/drawing/2015/06/chart">
            <c:ext xmlns:c16="http://schemas.microsoft.com/office/drawing/2014/chart" uri="{C3380CC4-5D6E-409C-BE32-E72D297353CC}">
              <c16:uniqueId val="{00000006-C63F-48E9-81F6-D20DAAF69F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1332</c:v>
                </c:pt>
                <c:pt idx="3">
                  <c:v>1252</c:v>
                </c:pt>
                <c:pt idx="6">
                  <c:v>1229</c:v>
                </c:pt>
                <c:pt idx="9">
                  <c:v>1233</c:v>
                </c:pt>
                <c:pt idx="12">
                  <c:v>1696</c:v>
                </c:pt>
              </c:numCache>
            </c:numRef>
          </c:val>
          <c:extLst xmlns:c16r2="http://schemas.microsoft.com/office/drawing/2015/06/chart">
            <c:ext xmlns:c16="http://schemas.microsoft.com/office/drawing/2014/chart" uri="{C3380CC4-5D6E-409C-BE32-E72D297353CC}">
              <c16:uniqueId val="{00000007-C63F-48E9-81F6-D20DAAF69F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8025</c:v>
                </c:pt>
                <c:pt idx="3">
                  <c:v>7547</c:v>
                </c:pt>
                <c:pt idx="6">
                  <c:v>7146</c:v>
                </c:pt>
                <c:pt idx="9">
                  <c:v>6742</c:v>
                </c:pt>
                <c:pt idx="12">
                  <c:v>6407</c:v>
                </c:pt>
              </c:numCache>
            </c:numRef>
          </c:val>
          <c:extLst xmlns:c16r2="http://schemas.microsoft.com/office/drawing/2015/06/chart">
            <c:ext xmlns:c16="http://schemas.microsoft.com/office/drawing/2014/chart" uri="{C3380CC4-5D6E-409C-BE32-E72D297353CC}">
              <c16:uniqueId val="{00000008-C63F-48E9-81F6-D20DAAF69F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100</c:v>
                </c:pt>
                <c:pt idx="3">
                  <c:v>92</c:v>
                </c:pt>
                <c:pt idx="6">
                  <c:v>84</c:v>
                </c:pt>
                <c:pt idx="9">
                  <c:v>75</c:v>
                </c:pt>
                <c:pt idx="12">
                  <c:v>67</c:v>
                </c:pt>
              </c:numCache>
            </c:numRef>
          </c:val>
          <c:extLst xmlns:c16r2="http://schemas.microsoft.com/office/drawing/2015/06/chart">
            <c:ext xmlns:c16="http://schemas.microsoft.com/office/drawing/2014/chart" uri="{C3380CC4-5D6E-409C-BE32-E72D297353CC}">
              <c16:uniqueId val="{00000009-C63F-48E9-81F6-D20DAAF69F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16425</c:v>
                </c:pt>
                <c:pt idx="3">
                  <c:v>16514</c:v>
                </c:pt>
                <c:pt idx="6">
                  <c:v>16041</c:v>
                </c:pt>
                <c:pt idx="9">
                  <c:v>15642</c:v>
                </c:pt>
                <c:pt idx="12">
                  <c:v>15553</c:v>
                </c:pt>
              </c:numCache>
            </c:numRef>
          </c:val>
          <c:extLst xmlns:c16r2="http://schemas.microsoft.com/office/drawing/2015/06/chart">
            <c:ext xmlns:c16="http://schemas.microsoft.com/office/drawing/2014/chart" uri="{C3380CC4-5D6E-409C-BE32-E72D297353CC}">
              <c16:uniqueId val="{0000000A-C63F-48E9-81F6-D20DAAF69F44}"/>
            </c:ext>
          </c:extLst>
        </c:ser>
        <c:dLbls>
          <c:showLegendKey val="0"/>
          <c:showVal val="0"/>
          <c:showCatName val="0"/>
          <c:showSerName val="0"/>
          <c:showPercent val="0"/>
          <c:showBubbleSize val="0"/>
        </c:dLbls>
        <c:gapWidth val="100"/>
        <c:overlap val="100"/>
        <c:axId val="222941952"/>
        <c:axId val="2229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11297</c:v>
                </c:pt>
                <c:pt idx="2">
                  <c:v>#N/A</c:v>
                </c:pt>
                <c:pt idx="3">
                  <c:v>#N/A</c:v>
                </c:pt>
                <c:pt idx="4">
                  <c:v>10552</c:v>
                </c:pt>
                <c:pt idx="5">
                  <c:v>#N/A</c:v>
                </c:pt>
                <c:pt idx="6">
                  <c:v>#N/A</c:v>
                </c:pt>
                <c:pt idx="7">
                  <c:v>8892</c:v>
                </c:pt>
                <c:pt idx="8">
                  <c:v>#N/A</c:v>
                </c:pt>
                <c:pt idx="9">
                  <c:v>#N/A</c:v>
                </c:pt>
                <c:pt idx="10">
                  <c:v>8430</c:v>
                </c:pt>
                <c:pt idx="11">
                  <c:v>#N/A</c:v>
                </c:pt>
                <c:pt idx="12">
                  <c:v>#N/A</c:v>
                </c:pt>
                <c:pt idx="13">
                  <c:v>8864</c:v>
                </c:pt>
                <c:pt idx="14">
                  <c:v>#N/A</c:v>
                </c:pt>
              </c:numCache>
            </c:numRef>
          </c:val>
          <c:smooth val="0"/>
          <c:extLst xmlns:c16r2="http://schemas.microsoft.com/office/drawing/2015/06/chart">
            <c:ext xmlns:c16="http://schemas.microsoft.com/office/drawing/2014/chart" uri="{C3380CC4-5D6E-409C-BE32-E72D297353CC}">
              <c16:uniqueId val="{0000000B-C63F-48E9-81F6-D20DAAF69F44}"/>
            </c:ext>
          </c:extLst>
        </c:ser>
        <c:dLbls>
          <c:showLegendKey val="0"/>
          <c:showVal val="0"/>
          <c:showCatName val="0"/>
          <c:showSerName val="0"/>
          <c:showPercent val="0"/>
          <c:showBubbleSize val="0"/>
        </c:dLbls>
        <c:marker val="1"/>
        <c:smooth val="0"/>
        <c:axId val="222941952"/>
        <c:axId val="222943872"/>
      </c:lineChart>
      <c:catAx>
        <c:axId val="2229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943872"/>
        <c:crosses val="autoZero"/>
        <c:auto val="1"/>
        <c:lblAlgn val="ctr"/>
        <c:lblOffset val="100"/>
        <c:tickLblSkip val="1"/>
        <c:tickMarkSkip val="1"/>
        <c:noMultiLvlLbl val="0"/>
      </c:catAx>
      <c:valAx>
        <c:axId val="222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1473</c:v>
                </c:pt>
                <c:pt idx="1">
                  <c:v>1125</c:v>
                </c:pt>
                <c:pt idx="2">
                  <c:v>1013</c:v>
                </c:pt>
              </c:numCache>
            </c:numRef>
          </c:val>
          <c:extLst xmlns:c16r2="http://schemas.microsoft.com/office/drawing/2015/06/chart">
            <c:ext xmlns:c16="http://schemas.microsoft.com/office/drawing/2014/chart" uri="{C3380CC4-5D6E-409C-BE32-E72D297353CC}">
              <c16:uniqueId val="{00000000-D25B-470F-803E-4A254699B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110</c:v>
                </c:pt>
                <c:pt idx="1">
                  <c:v>111</c:v>
                </c:pt>
                <c:pt idx="2">
                  <c:v>111</c:v>
                </c:pt>
              </c:numCache>
            </c:numRef>
          </c:val>
          <c:extLst xmlns:c16r2="http://schemas.microsoft.com/office/drawing/2015/06/chart">
            <c:ext xmlns:c16="http://schemas.microsoft.com/office/drawing/2014/chart" uri="{C3380CC4-5D6E-409C-BE32-E72D297353CC}">
              <c16:uniqueId val="{00000001-D25B-470F-803E-4A254699B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587</c:v>
                </c:pt>
                <c:pt idx="1">
                  <c:v>900</c:v>
                </c:pt>
                <c:pt idx="2">
                  <c:v>826</c:v>
                </c:pt>
              </c:numCache>
            </c:numRef>
          </c:val>
          <c:extLst xmlns:c16r2="http://schemas.microsoft.com/office/drawing/2015/06/chart">
            <c:ext xmlns:c16="http://schemas.microsoft.com/office/drawing/2014/chart" uri="{C3380CC4-5D6E-409C-BE32-E72D297353CC}">
              <c16:uniqueId val="{00000002-D25B-470F-803E-4A254699B96C}"/>
            </c:ext>
          </c:extLst>
        </c:ser>
        <c:dLbls>
          <c:showLegendKey val="0"/>
          <c:showVal val="0"/>
          <c:showCatName val="0"/>
          <c:showSerName val="0"/>
          <c:showPercent val="0"/>
          <c:showBubbleSize val="0"/>
        </c:dLbls>
        <c:gapWidth val="120"/>
        <c:overlap val="100"/>
        <c:axId val="222699904"/>
        <c:axId val="222701440"/>
      </c:barChart>
      <c:catAx>
        <c:axId val="2226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701440"/>
        <c:crosses val="autoZero"/>
        <c:auto val="1"/>
        <c:lblAlgn val="ctr"/>
        <c:lblOffset val="100"/>
        <c:tickLblSkip val="1"/>
        <c:tickMarkSkip val="1"/>
        <c:noMultiLvlLbl val="0"/>
      </c:catAx>
      <c:valAx>
        <c:axId val="222701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6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31,538
31,304
160.52
15,475,702
14,448,926
923,180
8,050,604
15,553,083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普通交付税は前年度を下回ったものの、</a:t>
          </a:r>
          <a:r>
            <a:rPr kumimoji="1" lang="ja-JP" altLang="ja-JP" sz="1100">
              <a:solidFill>
                <a:schemeClr val="dk1"/>
              </a:solidFill>
              <a:effectLst/>
              <a:latin typeface="+mn-lt"/>
              <a:ea typeface="+mn-ea"/>
              <a:cs typeface="+mn-cs"/>
            </a:rPr>
            <a:t>市税徴収率全体で前年度の</a:t>
          </a:r>
          <a:r>
            <a:rPr kumimoji="1" lang="en-US" altLang="ja-JP" sz="1100">
              <a:solidFill>
                <a:schemeClr val="dk1"/>
              </a:solidFill>
              <a:effectLst/>
              <a:latin typeface="+mn-lt"/>
              <a:ea typeface="+mn-ea"/>
              <a:cs typeface="+mn-cs"/>
            </a:rPr>
            <a:t>96.6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％にアップし</a:t>
          </a:r>
          <a:r>
            <a:rPr kumimoji="1" lang="ja-JP" altLang="en-US" sz="1100">
              <a:solidFill>
                <a:schemeClr val="dk1"/>
              </a:solidFill>
              <a:effectLst/>
              <a:latin typeface="+mn-lt"/>
              <a:ea typeface="+mn-ea"/>
              <a:cs typeface="+mn-cs"/>
            </a:rPr>
            <a:t>た影響もあり、</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平均値</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た。今後も、</a:t>
          </a:r>
          <a:r>
            <a:rPr kumimoji="1" lang="ja-JP" altLang="ja-JP" sz="1100">
              <a:solidFill>
                <a:schemeClr val="dk1"/>
              </a:solidFill>
              <a:effectLst/>
              <a:latin typeface="+mn-lt"/>
              <a:ea typeface="+mn-ea"/>
              <a:cs typeface="+mn-cs"/>
            </a:rPr>
            <a:t>補助金・負担金の見直しにより更なる歳出削減を推進するとともに、市税等の収納率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％を目標に取り組み、財政基盤の強化を図る。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公債費はこれまでの繰上償還や低金利への見直しなどの効果により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ポイント減少し、類似団体</a:t>
          </a:r>
          <a:r>
            <a:rPr kumimoji="1" lang="ja-JP" altLang="en-US" sz="1100">
              <a:solidFill>
                <a:schemeClr val="dk1"/>
              </a:solidFill>
              <a:effectLst/>
              <a:latin typeface="+mn-lt"/>
              <a:ea typeface="+mn-ea"/>
              <a:cs typeface="+mn-cs"/>
            </a:rPr>
            <a:t>内平均値より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イント下回っている。しかしながら、扶助費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物件費の増により</a:t>
          </a:r>
          <a:r>
            <a:rPr kumimoji="1" lang="ja-JP" altLang="ja-JP" sz="1100">
              <a:solidFill>
                <a:schemeClr val="dk1"/>
              </a:solidFill>
              <a:effectLst/>
              <a:latin typeface="+mn-lt"/>
              <a:ea typeface="+mn-ea"/>
              <a:cs typeface="+mn-cs"/>
            </a:rPr>
            <a:t>全体として前年度よりも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悪化したため、</a:t>
          </a:r>
          <a:r>
            <a:rPr kumimoji="1" lang="ja-JP" altLang="ja-JP" sz="1100">
              <a:solidFill>
                <a:schemeClr val="dk1"/>
              </a:solidFill>
              <a:effectLst/>
              <a:latin typeface="+mn-lt"/>
              <a:ea typeface="+mn-ea"/>
              <a:cs typeface="+mn-cs"/>
            </a:rPr>
            <a:t>今後も経常経費の削減と起債の抑制を図り、財政の健全化を図る。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63319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31584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28847</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2882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1270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2055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59</xdr:row>
      <xdr:rowOff>155484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20553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150965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昨年度と比較して</a:t>
          </a:r>
          <a:r>
            <a:rPr kumimoji="1" lang="en-US" altLang="ja-JP" sz="1100">
              <a:solidFill>
                <a:schemeClr val="tx1"/>
              </a:solidFill>
              <a:effectLst/>
              <a:latin typeface="+mn-lt"/>
              <a:ea typeface="+mn-ea"/>
              <a:cs typeface="+mn-cs"/>
            </a:rPr>
            <a:t>1,486</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減少し、</a:t>
          </a:r>
          <a:r>
            <a:rPr kumimoji="1" lang="ja-JP" altLang="ja-JP" sz="1100">
              <a:solidFill>
                <a:schemeClr val="tx1"/>
              </a:solidFill>
              <a:effectLst/>
              <a:latin typeface="+mn-lt"/>
              <a:ea typeface="+mn-ea"/>
              <a:cs typeface="+mn-cs"/>
            </a:rPr>
            <a:t>類似団体平均と比較して</a:t>
          </a:r>
          <a:r>
            <a:rPr kumimoji="1" lang="en-US" altLang="ja-JP" sz="1100">
              <a:solidFill>
                <a:schemeClr val="tx1"/>
              </a:solidFill>
              <a:effectLst/>
              <a:latin typeface="+mn-lt"/>
              <a:ea typeface="+mn-ea"/>
              <a:cs typeface="+mn-cs"/>
            </a:rPr>
            <a:t>53,400</a:t>
          </a:r>
          <a:r>
            <a:rPr kumimoji="1" lang="ja-JP" altLang="ja-JP" sz="1100">
              <a:solidFill>
                <a:schemeClr val="tx1"/>
              </a:solidFill>
              <a:effectLst/>
              <a:latin typeface="+mn-lt"/>
              <a:ea typeface="+mn-ea"/>
              <a:cs typeface="+mn-cs"/>
            </a:rPr>
            <a:t>円少ない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行政経営指針に基づく定員適正化を着実に進めた結果として職員数が減員となり、</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人件費の減少が影響している。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今後も、定員適正化やコスト削減に取り組み、人件費・物件費等の歳出削減を図る。</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57510</xdr:rowOff>
    </xdr:from>
    <xdr:to>
      <xdr:col>23</xdr:col>
      <xdr:colOff>133350</xdr:colOff>
      <xdr:row>82</xdr:row>
      <xdr:rowOff>66473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116410"/>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5528</xdr:rowOff>
    </xdr:from>
    <xdr:to>
      <xdr:col>19</xdr:col>
      <xdr:colOff>133350</xdr:colOff>
      <xdr:row>82</xdr:row>
      <xdr:rowOff>66473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64428"/>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167349</xdr:rowOff>
    </xdr:from>
    <xdr:to>
      <xdr:col>15</xdr:col>
      <xdr:colOff>82550</xdr:colOff>
      <xdr:row>82</xdr:row>
      <xdr:rowOff>5528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54799"/>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167349</xdr:rowOff>
    </xdr:from>
    <xdr:to>
      <xdr:col>11</xdr:col>
      <xdr:colOff>31750</xdr:colOff>
      <xdr:row>82</xdr:row>
      <xdr:rowOff>15095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054799"/>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6710</xdr:rowOff>
    </xdr:from>
    <xdr:to>
      <xdr:col>23</xdr:col>
      <xdr:colOff>184150</xdr:colOff>
      <xdr:row>82</xdr:row>
      <xdr:rowOff>108310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23237</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1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15673</xdr:rowOff>
    </xdr:from>
    <xdr:to>
      <xdr:col>19</xdr:col>
      <xdr:colOff>184150</xdr:colOff>
      <xdr:row>82</xdr:row>
      <xdr:rowOff>117273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127450</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4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126178</xdr:rowOff>
    </xdr:from>
    <xdr:to>
      <xdr:col>15</xdr:col>
      <xdr:colOff>133350</xdr:colOff>
      <xdr:row>82</xdr:row>
      <xdr:rowOff>56328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66505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78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116549</xdr:rowOff>
    </xdr:from>
    <xdr:to>
      <xdr:col>11</xdr:col>
      <xdr:colOff>82550</xdr:colOff>
      <xdr:row>82</xdr:row>
      <xdr:rowOff>46699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56876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7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135745</xdr:rowOff>
    </xdr:from>
    <xdr:to>
      <xdr:col>7</xdr:col>
      <xdr:colOff>31750</xdr:colOff>
      <xdr:row>82</xdr:row>
      <xdr:rowOff>65895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76072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ポイント上回っており、全国市平均も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ポイント上回っている。今後も地域の民間給与の状況を踏まえながら住民サービスを低下させることなく給与の適正化に努めていく。</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137886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52139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89</xdr:row>
      <xdr:rowOff>907</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179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91923</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1105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75595</xdr:rowOff>
    </xdr:from>
    <xdr:to>
      <xdr:col>81</xdr:col>
      <xdr:colOff>95250</xdr:colOff>
      <xdr:row>89</xdr:row>
      <xdr:rowOff>5745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47672</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1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ここ数年ほぼ横ばいで推移し類似団体の平均値を下回っている。</a:t>
          </a:r>
          <a:endParaRPr lang="ja-JP" altLang="ja-JP">
            <a:effectLst/>
          </a:endParaRPr>
        </a:p>
        <a:p>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、社会情勢の変化や住民ニーズに即して、事務事業の見直しや効率的な組織運営を行い、適切な定員管理に努める。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14817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47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14817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4475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60</xdr:row>
      <xdr:rowOff>171329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ポイント改善したが、依然として類似団体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横ばいで推移する見込みだが、平成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大規模公共事業</a:t>
          </a:r>
          <a:r>
            <a:rPr kumimoji="1" lang="ja-JP" altLang="en-US" sz="1100">
              <a:solidFill>
                <a:schemeClr val="dk1"/>
              </a:solidFill>
              <a:effectLst/>
              <a:latin typeface="+mn-lt"/>
              <a:ea typeface="+mn-ea"/>
              <a:cs typeface="+mn-cs"/>
            </a:rPr>
            <a:t>の償還により</a:t>
          </a:r>
          <a:r>
            <a:rPr kumimoji="1" lang="ja-JP" altLang="ja-JP" sz="1100">
              <a:solidFill>
                <a:schemeClr val="dk1"/>
              </a:solidFill>
              <a:effectLst/>
              <a:latin typeface="+mn-lt"/>
              <a:ea typeface="+mn-ea"/>
              <a:cs typeface="+mn-cs"/>
            </a:rPr>
            <a:t>徐々に悪化し、</a:t>
          </a:r>
          <a:r>
            <a:rPr kumimoji="1" lang="ja-JP" altLang="en-US" sz="1100">
              <a:solidFill>
                <a:schemeClr val="dk1"/>
              </a:solidFill>
              <a:effectLst/>
              <a:latin typeface="+mn-lt"/>
              <a:ea typeface="+mn-ea"/>
              <a:cs typeface="+mn-cs"/>
            </a:rPr>
            <a:t>数年後</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％台まで見込まれる。引き続き繰上償還や減債基金への積立を行い、健全な財政運営を図っていく。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78317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6179800" y="64179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84349</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42196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88371</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4279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102447</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年度までの大規模公共事業</a:t>
          </a:r>
          <a:r>
            <a:rPr kumimoji="1" lang="ja-JP" altLang="en-US" sz="1100">
              <a:solidFill>
                <a:schemeClr val="dk1"/>
              </a:solidFill>
              <a:effectLst/>
              <a:latin typeface="+mn-lt"/>
              <a:ea typeface="+mn-ea"/>
              <a:cs typeface="+mn-cs"/>
            </a:rPr>
            <a:t>により充当可能基金の減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地方債借入額</a:t>
          </a:r>
          <a:r>
            <a:rPr kumimoji="1" lang="ja-JP" altLang="ja-JP" sz="1100">
              <a:solidFill>
                <a:schemeClr val="dk1"/>
              </a:solidFill>
              <a:effectLst/>
              <a:latin typeface="+mn-lt"/>
              <a:ea typeface="+mn-ea"/>
              <a:cs typeface="+mn-cs"/>
            </a:rPr>
            <a:t>の増に</a:t>
          </a:r>
          <a:r>
            <a:rPr kumimoji="1" lang="ja-JP" altLang="en-US" sz="1100">
              <a:solidFill>
                <a:schemeClr val="dk1"/>
              </a:solidFill>
              <a:effectLst/>
              <a:latin typeface="+mn-lt"/>
              <a:ea typeface="+mn-ea"/>
              <a:cs typeface="+mn-cs"/>
            </a:rPr>
            <a:t>より、</a:t>
          </a:r>
          <a:r>
            <a:rPr kumimoji="1" lang="ja-JP" altLang="en-US" sz="1100">
              <a:latin typeface="+mn-ea"/>
              <a:ea typeface="+mn-ea"/>
            </a:rPr>
            <a:t>依然として類似団体内平均値より大幅に上回っている。</a:t>
          </a:r>
          <a:endParaRPr kumimoji="1" lang="en-US" altLang="ja-JP" sz="1100">
            <a:latin typeface="+mn-ea"/>
            <a:ea typeface="+mn-ea"/>
          </a:endParaRPr>
        </a:p>
        <a:p>
          <a:r>
            <a:rPr kumimoji="1" lang="ja-JP" altLang="en-US" sz="1100">
              <a:latin typeface="+mn-ea"/>
              <a:ea typeface="+mn-ea"/>
            </a:rPr>
            <a:t>公営企業債等繰入見込額や退職手当負担見込額、地方債現在高については減少傾向にあるが、南陽病院建替えにより置賜広域病院企業団への負担等見込額が増加し前年度より</a:t>
          </a:r>
          <a:r>
            <a:rPr kumimoji="1" lang="en-US" altLang="ja-JP" sz="1100">
              <a:latin typeface="+mn-ea"/>
              <a:ea typeface="+mn-ea"/>
            </a:rPr>
            <a:t>5.4</a:t>
          </a:r>
          <a:r>
            <a:rPr kumimoji="1" lang="ja-JP" altLang="en-US" sz="1100">
              <a:latin typeface="+mn-ea"/>
              <a:ea typeface="+mn-ea"/>
            </a:rPr>
            <a:t>ポイント高くなった。今後も、事業実施の適正化を図り、財政の健全化に努める。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164084</xdr:rowOff>
    </xdr:from>
    <xdr:to>
      <xdr:col>81</xdr:col>
      <xdr:colOff>44450</xdr:colOff>
      <xdr:row>16</xdr:row>
      <xdr:rowOff>11249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73583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164084</xdr:rowOff>
    </xdr:from>
    <xdr:to>
      <xdr:col>77</xdr:col>
      <xdr:colOff>44450</xdr:colOff>
      <xdr:row>16</xdr:row>
      <xdr:rowOff>17453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273583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17453</xdr:rowOff>
    </xdr:from>
    <xdr:to>
      <xdr:col>72</xdr:col>
      <xdr:colOff>203200</xdr:colOff>
      <xdr:row>16</xdr:row>
      <xdr:rowOff>87086</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760653"/>
          <a:ext cx="889000" cy="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87086</xdr:rowOff>
    </xdr:from>
    <xdr:to>
      <xdr:col>68</xdr:col>
      <xdr:colOff>152400</xdr:colOff>
      <xdr:row>16</xdr:row>
      <xdr:rowOff>133622</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83028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131899</xdr:rowOff>
    </xdr:from>
    <xdr:to>
      <xdr:col>81</xdr:col>
      <xdr:colOff>95250</xdr:colOff>
      <xdr:row>16</xdr:row>
      <xdr:rowOff>62049</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103976</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6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113284</xdr:rowOff>
    </xdr:from>
    <xdr:to>
      <xdr:col>77</xdr:col>
      <xdr:colOff>95250</xdr:colOff>
      <xdr:row>16</xdr:row>
      <xdr:rowOff>43434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28211</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7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138103</xdr:rowOff>
    </xdr:from>
    <xdr:to>
      <xdr:col>73</xdr:col>
      <xdr:colOff>44450</xdr:colOff>
      <xdr:row>16</xdr:row>
      <xdr:rowOff>68253</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7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53030</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79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36286</xdr:rowOff>
    </xdr:from>
    <xdr:to>
      <xdr:col>68</xdr:col>
      <xdr:colOff>203200</xdr:colOff>
      <xdr:row>16</xdr:row>
      <xdr:rowOff>137886</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122663</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82822</xdr:rowOff>
    </xdr:from>
    <xdr:to>
      <xdr:col>64</xdr:col>
      <xdr:colOff>152400</xdr:colOff>
      <xdr:row>17</xdr:row>
      <xdr:rowOff>12972</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169199</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31,538
31,304
160.52
15,475,702
14,448,926
923,180
8,050,604
15,553,083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行政経営指針に基づく定員適正化を着実に進めた結果として職員数が減員となり、人件費は減少しているが、類</a:t>
          </a:r>
          <a:r>
            <a:rPr kumimoji="1" lang="ja-JP" altLang="ja-JP" sz="1100" b="0" i="0" baseline="0">
              <a:solidFill>
                <a:schemeClr val="dk1"/>
              </a:solidFill>
              <a:effectLst/>
              <a:latin typeface="+mn-lt"/>
              <a:ea typeface="+mn-ea"/>
              <a:cs typeface="+mn-cs"/>
            </a:rPr>
            <a:t>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いるため、今後もより適正な人員配置と人件費管理</a:t>
          </a:r>
          <a:r>
            <a:rPr kumimoji="1"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40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文化会館管理運営費を</a:t>
          </a:r>
          <a:r>
            <a:rPr kumimoji="1" lang="ja-JP" altLang="en-US" sz="1100" b="0" i="0" baseline="0">
              <a:solidFill>
                <a:schemeClr val="dk1"/>
              </a:solidFill>
              <a:effectLst/>
              <a:latin typeface="+mn-lt"/>
              <a:ea typeface="+mn-ea"/>
              <a:cs typeface="+mn-cs"/>
            </a:rPr>
            <a:t>臨時的経費から</a:t>
          </a:r>
          <a:r>
            <a:rPr kumimoji="1" lang="ja-JP" altLang="ja-JP" sz="1100" b="0" i="0" baseline="0">
              <a:solidFill>
                <a:schemeClr val="dk1"/>
              </a:solidFill>
              <a:effectLst/>
              <a:latin typeface="+mn-lt"/>
              <a:ea typeface="+mn-ea"/>
              <a:cs typeface="+mn-cs"/>
            </a:rPr>
            <a:t>経常</a:t>
          </a:r>
          <a:r>
            <a:rPr kumimoji="1" lang="ja-JP" altLang="en-US" sz="1100" b="0" i="0" baseline="0">
              <a:solidFill>
                <a:schemeClr val="dk1"/>
              </a:solidFill>
              <a:effectLst/>
              <a:latin typeface="+mn-lt"/>
              <a:ea typeface="+mn-ea"/>
              <a:cs typeface="+mn-cs"/>
            </a:rPr>
            <a:t>的</a:t>
          </a:r>
          <a:r>
            <a:rPr kumimoji="1" lang="ja-JP" altLang="ja-JP" sz="1100" b="0" i="0" baseline="0">
              <a:solidFill>
                <a:schemeClr val="dk1"/>
              </a:solidFill>
              <a:effectLst/>
              <a:latin typeface="+mn-lt"/>
              <a:ea typeface="+mn-ea"/>
              <a:cs typeface="+mn-cs"/>
            </a:rPr>
            <a:t>経費に移行</a:t>
          </a:r>
          <a:r>
            <a:rPr kumimoji="1" lang="ja-JP" altLang="en-US" sz="1100" b="0" i="0" baseline="0">
              <a:solidFill>
                <a:schemeClr val="dk1"/>
              </a:solidFill>
              <a:effectLst/>
              <a:latin typeface="+mn-lt"/>
              <a:ea typeface="+mn-ea"/>
              <a:cs typeface="+mn-cs"/>
            </a:rPr>
            <a:t>したことにより、</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増加したが、</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と比較して</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下回っている。引き続き、</a:t>
          </a:r>
          <a:r>
            <a:rPr kumimoji="1" lang="ja-JP" altLang="ja-JP" sz="1100" b="0" i="0" baseline="0">
              <a:solidFill>
                <a:schemeClr val="dk1"/>
              </a:solidFill>
              <a:effectLst/>
              <a:latin typeface="+mn-lt"/>
              <a:ea typeface="+mn-ea"/>
              <a:cs typeface="+mn-cs"/>
            </a:rPr>
            <a:t>より一層の歳出削減に努めていく。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23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64407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減少したが、</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内平均値より</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ポイント上回って</a:t>
          </a:r>
          <a:r>
            <a:rPr kumimoji="1" lang="ja-JP" altLang="en-US" sz="1100" b="0" i="0" baseline="0">
              <a:solidFill>
                <a:schemeClr val="dk1"/>
              </a:solidFill>
              <a:effectLst/>
              <a:latin typeface="+mn-lt"/>
              <a:ea typeface="+mn-ea"/>
              <a:cs typeface="+mn-cs"/>
            </a:rPr>
            <a:t>いる。生活保護費、児童福祉費等の増加により</a:t>
          </a:r>
          <a:r>
            <a:rPr kumimoji="1" lang="ja-JP" altLang="ja-JP" sz="1100" b="0" i="0" baseline="0">
              <a:solidFill>
                <a:schemeClr val="dk1"/>
              </a:solidFill>
              <a:effectLst/>
              <a:latin typeface="+mn-lt"/>
              <a:ea typeface="+mn-ea"/>
              <a:cs typeface="+mn-cs"/>
            </a:rPr>
            <a:t>今後もこの傾向は続くと見込まれる。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58965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58965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143328</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34472</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ここ数年横ばいで推移しており、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内平均値、山形県平均より</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わっている。引き続き、経常経費の削減に努めていく。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71483</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666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104140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666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104140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58420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補助費等の額自体は前年度より</a:t>
          </a:r>
          <a:r>
            <a:rPr kumimoji="1" lang="en-US" altLang="ja-JP" sz="1100">
              <a:solidFill>
                <a:schemeClr val="tx1"/>
              </a:solidFill>
              <a:effectLst/>
              <a:latin typeface="+mn-lt"/>
              <a:ea typeface="+mn-ea"/>
              <a:cs typeface="+mn-cs"/>
            </a:rPr>
            <a:t>22.9</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内平均値より</a:t>
          </a:r>
          <a:r>
            <a:rPr kumimoji="1" lang="ja-JP" altLang="ja-JP" sz="1100">
              <a:solidFill>
                <a:schemeClr val="tx1"/>
              </a:solidFill>
              <a:effectLst/>
              <a:latin typeface="+mn-lt"/>
              <a:ea typeface="+mn-ea"/>
              <a:cs typeface="+mn-cs"/>
            </a:rPr>
            <a:t>上回っている。 引き続き繰出金が増加している企業会計の経営状況を的確に把握し健全経営に努めるとともに，各種団体に対する補助金等についても適正な執行に努めていく</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308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これまでの繰上償還効果や低金利への見直しなどの効果により回復</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年度の大規模公共事業の償還により徐々に悪化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a:t>
          </a:r>
          <a:r>
            <a:rPr kumimoji="1" lang="ja-JP" altLang="ja-JP" sz="1100" b="0" i="0" baseline="0">
              <a:solidFill>
                <a:schemeClr val="dk1"/>
              </a:solidFill>
              <a:effectLst/>
              <a:latin typeface="+mn-lt"/>
              <a:ea typeface="+mn-ea"/>
              <a:cs typeface="+mn-cs"/>
            </a:rPr>
            <a:t>ため、計画的に繰上償還を行い、より一層の公債費抑制に努めていく。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140335</xdr:rowOff>
    </xdr:from>
    <xdr:to>
      <xdr:col>24</xdr:col>
      <xdr:colOff>25400</xdr:colOff>
      <xdr:row>74</xdr:row>
      <xdr:rowOff>140335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827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112412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799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140335</xdr:rowOff>
    </xdr:from>
    <xdr:to>
      <xdr:col>19</xdr:col>
      <xdr:colOff>187325</xdr:colOff>
      <xdr:row>74</xdr:row>
      <xdr:rowOff>146050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827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163195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833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163195</xdr:rowOff>
    </xdr:from>
    <xdr:to>
      <xdr:col>11</xdr:col>
      <xdr:colOff>9525</xdr:colOff>
      <xdr:row>75</xdr:row>
      <xdr:rowOff>16510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2850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89535</xdr:rowOff>
    </xdr:from>
    <xdr:to>
      <xdr:col>24</xdr:col>
      <xdr:colOff>76200</xdr:colOff>
      <xdr:row>75</xdr:row>
      <xdr:rowOff>19685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169562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6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89535</xdr:rowOff>
    </xdr:from>
    <xdr:to>
      <xdr:col>20</xdr:col>
      <xdr:colOff>38100</xdr:colOff>
      <xdr:row>75</xdr:row>
      <xdr:rowOff>19685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29862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物件費の</a:t>
          </a:r>
          <a:r>
            <a:rPr kumimoji="1" lang="ja-JP" altLang="ja-JP" sz="1100" b="0" i="0" baseline="0">
              <a:solidFill>
                <a:schemeClr val="dk1"/>
              </a:solidFill>
              <a:effectLst/>
              <a:latin typeface="+mn-lt"/>
              <a:ea typeface="+mn-ea"/>
              <a:cs typeface="+mn-cs"/>
            </a:rPr>
            <a:t>文化会館管理運営費を臨時的経費から経常的経費に移行した</a:t>
          </a:r>
          <a:r>
            <a:rPr kumimoji="1" lang="ja-JP" altLang="en-US" sz="1100" b="0" i="0" baseline="0">
              <a:solidFill>
                <a:schemeClr val="dk1"/>
              </a:solidFill>
              <a:effectLst/>
              <a:latin typeface="+mn-lt"/>
              <a:ea typeface="+mn-ea"/>
              <a:cs typeface="+mn-cs"/>
            </a:rPr>
            <a:t>影響もあり</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ポイント増となった。類似団体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と比較しても</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ポイント上回って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今後より一層の歳出削減に努めていく。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104139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66039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397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24130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271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92711</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75197</xdr:rowOff>
    </xdr:from>
    <xdr:to>
      <xdr:col>29</xdr:col>
      <xdr:colOff>127000</xdr:colOff>
      <xdr:row>18</xdr:row>
      <xdr:rowOff>90729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08922"/>
          <a:ext cx="647700" cy="1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90729</xdr:rowOff>
    </xdr:from>
    <xdr:to>
      <xdr:col>26</xdr:col>
      <xdr:colOff>50800</xdr:colOff>
      <xdr:row>19</xdr:row>
      <xdr:rowOff>5690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24454"/>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145948</xdr:rowOff>
    </xdr:from>
    <xdr:to>
      <xdr:col>22</xdr:col>
      <xdr:colOff>114300</xdr:colOff>
      <xdr:row>19</xdr:row>
      <xdr:rowOff>5690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279673"/>
          <a:ext cx="698500" cy="3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138024</xdr:rowOff>
    </xdr:from>
    <xdr:to>
      <xdr:col>18</xdr:col>
      <xdr:colOff>177800</xdr:colOff>
      <xdr:row>18</xdr:row>
      <xdr:rowOff>145948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271749"/>
          <a:ext cx="698500" cy="7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24397</xdr:rowOff>
    </xdr:from>
    <xdr:to>
      <xdr:col>29</xdr:col>
      <xdr:colOff>177800</xdr:colOff>
      <xdr:row>18</xdr:row>
      <xdr:rowOff>125997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5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167924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39929</xdr:rowOff>
    </xdr:from>
    <xdr:to>
      <xdr:col>26</xdr:col>
      <xdr:colOff>101600</xdr:colOff>
      <xdr:row>18</xdr:row>
      <xdr:rowOff>141529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126306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6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126340</xdr:rowOff>
    </xdr:from>
    <xdr:to>
      <xdr:col>22</xdr:col>
      <xdr:colOff>165100</xdr:colOff>
      <xdr:row>19</xdr:row>
      <xdr:rowOff>56490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41267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95148</xdr:rowOff>
    </xdr:from>
    <xdr:to>
      <xdr:col>19</xdr:col>
      <xdr:colOff>38100</xdr:colOff>
      <xdr:row>19</xdr:row>
      <xdr:rowOff>25298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2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10075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1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87224</xdr:rowOff>
    </xdr:from>
    <xdr:to>
      <xdr:col>15</xdr:col>
      <xdr:colOff>101600</xdr:colOff>
      <xdr:row>19</xdr:row>
      <xdr:rowOff>17373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209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2151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0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333243</xdr:rowOff>
    </xdr:from>
    <xdr:to>
      <xdr:col>29</xdr:col>
      <xdr:colOff>127000</xdr:colOff>
      <xdr:row>37</xdr:row>
      <xdr:rowOff>334459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457943"/>
          <a:ext cx="6477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334459</xdr:rowOff>
    </xdr:from>
    <xdr:to>
      <xdr:col>26</xdr:col>
      <xdr:colOff>50800</xdr:colOff>
      <xdr:row>37</xdr:row>
      <xdr:rowOff>335983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4591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328320</xdr:rowOff>
    </xdr:from>
    <xdr:to>
      <xdr:col>22</xdr:col>
      <xdr:colOff>114300</xdr:colOff>
      <xdr:row>37</xdr:row>
      <xdr:rowOff>335983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53020"/>
          <a:ext cx="6985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328320</xdr:rowOff>
    </xdr:from>
    <xdr:to>
      <xdr:col>18</xdr:col>
      <xdr:colOff>177800</xdr:colOff>
      <xdr:row>37</xdr:row>
      <xdr:rowOff>330664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453020"/>
          <a:ext cx="698500" cy="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282443</xdr:rowOff>
    </xdr:from>
    <xdr:to>
      <xdr:col>29</xdr:col>
      <xdr:colOff>177800</xdr:colOff>
      <xdr:row>38</xdr:row>
      <xdr:rowOff>41143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64020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283659</xdr:rowOff>
    </xdr:from>
    <xdr:to>
      <xdr:col>26</xdr:col>
      <xdr:colOff>101600</xdr:colOff>
      <xdr:row>38</xdr:row>
      <xdr:rowOff>42359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0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27136</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49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285183</xdr:rowOff>
    </xdr:from>
    <xdr:to>
      <xdr:col>22</xdr:col>
      <xdr:colOff>165100</xdr:colOff>
      <xdr:row>38</xdr:row>
      <xdr:rowOff>43883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28660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4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277520</xdr:rowOff>
    </xdr:from>
    <xdr:to>
      <xdr:col>19</xdr:col>
      <xdr:colOff>38100</xdr:colOff>
      <xdr:row>38</xdr:row>
      <xdr:rowOff>36220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0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46397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7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279864</xdr:rowOff>
    </xdr:from>
    <xdr:to>
      <xdr:col>15</xdr:col>
      <xdr:colOff>101600</xdr:colOff>
      <xdr:row>38</xdr:row>
      <xdr:rowOff>38564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0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48741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7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31,538
31,304
160.52
15,475,702
14,448,926
923,180
8,050,604
15,553,083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51549</xdr:rowOff>
    </xdr:from>
    <xdr:to>
      <xdr:col>24</xdr:col>
      <xdr:colOff>63500</xdr:colOff>
      <xdr:row>36</xdr:row>
      <xdr:rowOff>51879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223749"/>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51549</xdr:rowOff>
    </xdr:from>
    <xdr:to>
      <xdr:col>19</xdr:col>
      <xdr:colOff>177800</xdr:colOff>
      <xdr:row>36</xdr:row>
      <xdr:rowOff>72199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23749"/>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56147</xdr:rowOff>
    </xdr:from>
    <xdr:to>
      <xdr:col>15</xdr:col>
      <xdr:colOff>50800</xdr:colOff>
      <xdr:row>36</xdr:row>
      <xdr:rowOff>72199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283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56147</xdr:rowOff>
    </xdr:from>
    <xdr:to>
      <xdr:col>10</xdr:col>
      <xdr:colOff>114300</xdr:colOff>
      <xdr:row>36</xdr:row>
      <xdr:rowOff>98234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28347"/>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xdr:rowOff>
    </xdr:from>
    <xdr:to>
      <xdr:col>24</xdr:col>
      <xdr:colOff>114300</xdr:colOff>
      <xdr:row>36</xdr:row>
      <xdr:rowOff>102679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150956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xdr:rowOff>
    </xdr:from>
    <xdr:to>
      <xdr:col>20</xdr:col>
      <xdr:colOff>38100</xdr:colOff>
      <xdr:row>36</xdr:row>
      <xdr:rowOff>102349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93476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2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21399</xdr:rowOff>
    </xdr:from>
    <xdr:to>
      <xdr:col>15</xdr:col>
      <xdr:colOff>101600</xdr:colOff>
      <xdr:row>36</xdr:row>
      <xdr:rowOff>122999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114126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2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5347</xdr:rowOff>
    </xdr:from>
    <xdr:to>
      <xdr:col>10</xdr:col>
      <xdr:colOff>165100</xdr:colOff>
      <xdr:row>36</xdr:row>
      <xdr:rowOff>106947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98074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2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47434</xdr:rowOff>
    </xdr:from>
    <xdr:to>
      <xdr:col>6</xdr:col>
      <xdr:colOff>38100</xdr:colOff>
      <xdr:row>36</xdr:row>
      <xdr:rowOff>149034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140161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3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84292</xdr:rowOff>
    </xdr:from>
    <xdr:to>
      <xdr:col>24</xdr:col>
      <xdr:colOff>63500</xdr:colOff>
      <xdr:row>58</xdr:row>
      <xdr:rowOff>116894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10028392"/>
          <a:ext cx="8382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116894</xdr:rowOff>
    </xdr:from>
    <xdr:to>
      <xdr:col>19</xdr:col>
      <xdr:colOff>177800</xdr:colOff>
      <xdr:row>58</xdr:row>
      <xdr:rowOff>155484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10060994"/>
          <a:ext cx="8890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155484</xdr:rowOff>
    </xdr:from>
    <xdr:to>
      <xdr:col>15</xdr:col>
      <xdr:colOff>50800</xdr:colOff>
      <xdr:row>59</xdr:row>
      <xdr:rowOff>7438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099584"/>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170442</xdr:rowOff>
    </xdr:from>
    <xdr:to>
      <xdr:col>10</xdr:col>
      <xdr:colOff>114300</xdr:colOff>
      <xdr:row>59</xdr:row>
      <xdr:rowOff>7438</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11454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33492</xdr:rowOff>
    </xdr:from>
    <xdr:to>
      <xdr:col>24</xdr:col>
      <xdr:colOff>114300</xdr:colOff>
      <xdr:row>58</xdr:row>
      <xdr:rowOff>135092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119869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66094</xdr:rowOff>
    </xdr:from>
    <xdr:to>
      <xdr:col>20</xdr:col>
      <xdr:colOff>38100</xdr:colOff>
      <xdr:row>58</xdr:row>
      <xdr:rowOff>167694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0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158821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1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104684</xdr:rowOff>
    </xdr:from>
    <xdr:to>
      <xdr:col>15</xdr:col>
      <xdr:colOff>101600</xdr:colOff>
      <xdr:row>59</xdr:row>
      <xdr:rowOff>34834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25961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1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128088</xdr:rowOff>
    </xdr:from>
    <xdr:to>
      <xdr:col>10</xdr:col>
      <xdr:colOff>165100</xdr:colOff>
      <xdr:row>59</xdr:row>
      <xdr:rowOff>58238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49365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119642</xdr:rowOff>
    </xdr:from>
    <xdr:to>
      <xdr:col>6</xdr:col>
      <xdr:colOff>38100</xdr:colOff>
      <xdr:row>59</xdr:row>
      <xdr:rowOff>49792</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40919</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21673</xdr:rowOff>
    </xdr:from>
    <xdr:to>
      <xdr:col>24</xdr:col>
      <xdr:colOff>63500</xdr:colOff>
      <xdr:row>77</xdr:row>
      <xdr:rowOff>136843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223323"/>
          <a:ext cx="8382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21673</xdr:rowOff>
    </xdr:from>
    <xdr:to>
      <xdr:col>19</xdr:col>
      <xdr:colOff>177800</xdr:colOff>
      <xdr:row>77</xdr:row>
      <xdr:rowOff>136683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223323"/>
          <a:ext cx="889000" cy="1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136683</xdr:rowOff>
    </xdr:from>
    <xdr:to>
      <xdr:col>15</xdr:col>
      <xdr:colOff>50800</xdr:colOff>
      <xdr:row>77</xdr:row>
      <xdr:rowOff>160593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338333"/>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91168</xdr:rowOff>
    </xdr:from>
    <xdr:to>
      <xdr:col>10</xdr:col>
      <xdr:colOff>114300</xdr:colOff>
      <xdr:row>77</xdr:row>
      <xdr:rowOff>160593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292818"/>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86043</xdr:rowOff>
    </xdr:from>
    <xdr:to>
      <xdr:col>24</xdr:col>
      <xdr:colOff>114300</xdr:colOff>
      <xdr:row>78</xdr:row>
      <xdr:rowOff>16193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64470</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142323</xdr:rowOff>
    </xdr:from>
    <xdr:to>
      <xdr:col>20</xdr:col>
      <xdr:colOff>38100</xdr:colOff>
      <xdr:row>77</xdr:row>
      <xdr:rowOff>72473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1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89001</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30111" y="129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85883</xdr:rowOff>
    </xdr:from>
    <xdr:to>
      <xdr:col>15</xdr:col>
      <xdr:colOff>101600</xdr:colOff>
      <xdr:row>78</xdr:row>
      <xdr:rowOff>16033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2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32560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0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109793</xdr:rowOff>
    </xdr:from>
    <xdr:to>
      <xdr:col>10</xdr:col>
      <xdr:colOff>165100</xdr:colOff>
      <xdr:row>78</xdr:row>
      <xdr:rowOff>39943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56470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0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40368</xdr:rowOff>
    </xdr:from>
    <xdr:to>
      <xdr:col>6</xdr:col>
      <xdr:colOff>38100</xdr:colOff>
      <xdr:row>77</xdr:row>
      <xdr:rowOff>141968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158495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0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141593</xdr:rowOff>
    </xdr:from>
    <xdr:to>
      <xdr:col>24</xdr:col>
      <xdr:colOff>63500</xdr:colOff>
      <xdr:row>96</xdr:row>
      <xdr:rowOff>163144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00793"/>
          <a:ext cx="8382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163144</xdr:rowOff>
    </xdr:from>
    <xdr:to>
      <xdr:col>19</xdr:col>
      <xdr:colOff>177800</xdr:colOff>
      <xdr:row>97</xdr:row>
      <xdr:rowOff>39039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622344"/>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39039</xdr:rowOff>
    </xdr:from>
    <xdr:to>
      <xdr:col>15</xdr:col>
      <xdr:colOff>50800</xdr:colOff>
      <xdr:row>97</xdr:row>
      <xdr:rowOff>137871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669689"/>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137871</xdr:rowOff>
    </xdr:from>
    <xdr:to>
      <xdr:col>10</xdr:col>
      <xdr:colOff>114300</xdr:colOff>
      <xdr:row>98</xdr:row>
      <xdr:rowOff>11875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768521"/>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90793</xdr:rowOff>
    </xdr:from>
    <xdr:to>
      <xdr:col>24</xdr:col>
      <xdr:colOff>114300</xdr:colOff>
      <xdr:row>97</xdr:row>
      <xdr:rowOff>20943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69220</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112344</xdr:rowOff>
    </xdr:from>
    <xdr:to>
      <xdr:col>20</xdr:col>
      <xdr:colOff>38100</xdr:colOff>
      <xdr:row>97</xdr:row>
      <xdr:rowOff>42494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33621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159689</xdr:rowOff>
    </xdr:from>
    <xdr:to>
      <xdr:col>15</xdr:col>
      <xdr:colOff>101600</xdr:colOff>
      <xdr:row>97</xdr:row>
      <xdr:rowOff>89839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80966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87071</xdr:rowOff>
    </xdr:from>
    <xdr:to>
      <xdr:col>10</xdr:col>
      <xdr:colOff>165100</xdr:colOff>
      <xdr:row>98</xdr:row>
      <xdr:rowOff>17221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132525</xdr:rowOff>
    </xdr:from>
    <xdr:to>
      <xdr:col>6</xdr:col>
      <xdr:colOff>38100</xdr:colOff>
      <xdr:row>98</xdr:row>
      <xdr:rowOff>62675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7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53802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8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153073</xdr:rowOff>
    </xdr:from>
    <xdr:to>
      <xdr:col>55</xdr:col>
      <xdr:colOff>0</xdr:colOff>
      <xdr:row>35</xdr:row>
      <xdr:rowOff>147953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982373"/>
          <a:ext cx="8382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153073</xdr:rowOff>
    </xdr:from>
    <xdr:to>
      <xdr:col>50</xdr:col>
      <xdr:colOff>114300</xdr:colOff>
      <xdr:row>35</xdr:row>
      <xdr:rowOff>68674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982373"/>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68674</xdr:rowOff>
    </xdr:from>
    <xdr:to>
      <xdr:col>45</xdr:col>
      <xdr:colOff>177800</xdr:colOff>
      <xdr:row>35</xdr:row>
      <xdr:rowOff>164991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069424"/>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164991</xdr:rowOff>
    </xdr:from>
    <xdr:to>
      <xdr:col>41</xdr:col>
      <xdr:colOff>50800</xdr:colOff>
      <xdr:row>36</xdr:row>
      <xdr:rowOff>71745</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165741"/>
          <a:ext cx="8890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97153</xdr:rowOff>
    </xdr:from>
    <xdr:to>
      <xdr:col>55</xdr:col>
      <xdr:colOff>50800</xdr:colOff>
      <xdr:row>36</xdr:row>
      <xdr:rowOff>27303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120030</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9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102273</xdr:rowOff>
    </xdr:from>
    <xdr:to>
      <xdr:col>50</xdr:col>
      <xdr:colOff>165100</xdr:colOff>
      <xdr:row>35</xdr:row>
      <xdr:rowOff>32423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9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48950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7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17874</xdr:rowOff>
    </xdr:from>
    <xdr:to>
      <xdr:col>46</xdr:col>
      <xdr:colOff>38100</xdr:colOff>
      <xdr:row>35</xdr:row>
      <xdr:rowOff>119474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0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136001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7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114191</xdr:rowOff>
    </xdr:from>
    <xdr:to>
      <xdr:col>41</xdr:col>
      <xdr:colOff>101600</xdr:colOff>
      <xdr:row>36</xdr:row>
      <xdr:rowOff>44341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60868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20945</xdr:rowOff>
    </xdr:from>
    <xdr:to>
      <xdr:col>36</xdr:col>
      <xdr:colOff>165100</xdr:colOff>
      <xdr:row>36</xdr:row>
      <xdr:rowOff>122545</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139072</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81869</xdr:rowOff>
    </xdr:from>
    <xdr:to>
      <xdr:col>55</xdr:col>
      <xdr:colOff>0</xdr:colOff>
      <xdr:row>57</xdr:row>
      <xdr:rowOff>169770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54519"/>
          <a:ext cx="838200" cy="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169770</xdr:rowOff>
    </xdr:from>
    <xdr:to>
      <xdr:col>50</xdr:col>
      <xdr:colOff>114300</xdr:colOff>
      <xdr:row>58</xdr:row>
      <xdr:rowOff>28303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42420"/>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116360</xdr:rowOff>
    </xdr:from>
    <xdr:to>
      <xdr:col>45</xdr:col>
      <xdr:colOff>177800</xdr:colOff>
      <xdr:row>58</xdr:row>
      <xdr:rowOff>28303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889010"/>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52983</xdr:rowOff>
    </xdr:from>
    <xdr:to>
      <xdr:col>41</xdr:col>
      <xdr:colOff>50800</xdr:colOff>
      <xdr:row>57</xdr:row>
      <xdr:rowOff>116360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482733"/>
          <a:ext cx="889000" cy="4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31069</xdr:rowOff>
    </xdr:from>
    <xdr:to>
      <xdr:col>55</xdr:col>
      <xdr:colOff>50800</xdr:colOff>
      <xdr:row>57</xdr:row>
      <xdr:rowOff>132669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9496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118970</xdr:rowOff>
    </xdr:from>
    <xdr:to>
      <xdr:col>50</xdr:col>
      <xdr:colOff>165100</xdr:colOff>
      <xdr:row>58</xdr:row>
      <xdr:rowOff>49120</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40247</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148953</xdr:rowOff>
    </xdr:from>
    <xdr:to>
      <xdr:col>46</xdr:col>
      <xdr:colOff>38100</xdr:colOff>
      <xdr:row>58</xdr:row>
      <xdr:rowOff>79103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70230</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65560</xdr:rowOff>
    </xdr:from>
    <xdr:to>
      <xdr:col>41</xdr:col>
      <xdr:colOff>101600</xdr:colOff>
      <xdr:row>57</xdr:row>
      <xdr:rowOff>167160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158287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9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2183</xdr:rowOff>
    </xdr:from>
    <xdr:to>
      <xdr:col>36</xdr:col>
      <xdr:colOff>165100</xdr:colOff>
      <xdr:row>55</xdr:row>
      <xdr:rowOff>103783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120310</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92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116785</xdr:rowOff>
    </xdr:from>
    <xdr:to>
      <xdr:col>55</xdr:col>
      <xdr:colOff>0</xdr:colOff>
      <xdr:row>78</xdr:row>
      <xdr:rowOff>71211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318435"/>
          <a:ext cx="8382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71211</xdr:rowOff>
    </xdr:from>
    <xdr:to>
      <xdr:col>50</xdr:col>
      <xdr:colOff>114300</xdr:colOff>
      <xdr:row>78</xdr:row>
      <xdr:rowOff>84232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444311"/>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39033</xdr:rowOff>
    </xdr:from>
    <xdr:to>
      <xdr:col>45</xdr:col>
      <xdr:colOff>177800</xdr:colOff>
      <xdr:row>78</xdr:row>
      <xdr:rowOff>84232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240683"/>
          <a:ext cx="889000" cy="2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123414</xdr:rowOff>
    </xdr:from>
    <xdr:to>
      <xdr:col>41</xdr:col>
      <xdr:colOff>50800</xdr:colOff>
      <xdr:row>77</xdr:row>
      <xdr:rowOff>39033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2467814"/>
          <a:ext cx="889000" cy="77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65985</xdr:rowOff>
    </xdr:from>
    <xdr:to>
      <xdr:col>55</xdr:col>
      <xdr:colOff>50800</xdr:colOff>
      <xdr:row>77</xdr:row>
      <xdr:rowOff>167585</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2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44412</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20411</xdr:rowOff>
    </xdr:from>
    <xdr:to>
      <xdr:col>50</xdr:col>
      <xdr:colOff>165100</xdr:colOff>
      <xdr:row>78</xdr:row>
      <xdr:rowOff>122011</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113138</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04428" y="134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33432</xdr:rowOff>
    </xdr:from>
    <xdr:to>
      <xdr:col>46</xdr:col>
      <xdr:colOff>38100</xdr:colOff>
      <xdr:row>78</xdr:row>
      <xdr:rowOff>135032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126159</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159683</xdr:rowOff>
    </xdr:from>
    <xdr:to>
      <xdr:col>41</xdr:col>
      <xdr:colOff>101600</xdr:colOff>
      <xdr:row>77</xdr:row>
      <xdr:rowOff>89833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80960</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2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72614</xdr:rowOff>
    </xdr:from>
    <xdr:to>
      <xdr:col>36</xdr:col>
      <xdr:colOff>165100</xdr:colOff>
      <xdr:row>73</xdr:row>
      <xdr:rowOff>2764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2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19291</xdr:rowOff>
    </xdr:from>
    <xdr:ext cx="59901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672795" y="1219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25335</xdr:rowOff>
    </xdr:from>
    <xdr:to>
      <xdr:col>55</xdr:col>
      <xdr:colOff>0</xdr:colOff>
      <xdr:row>98</xdr:row>
      <xdr:rowOff>72808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827435"/>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72808</xdr:rowOff>
    </xdr:from>
    <xdr:to>
      <xdr:col>50</xdr:col>
      <xdr:colOff>114300</xdr:colOff>
      <xdr:row>98</xdr:row>
      <xdr:rowOff>123949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874908"/>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123949</xdr:rowOff>
    </xdr:from>
    <xdr:to>
      <xdr:col>45</xdr:col>
      <xdr:colOff>177800</xdr:colOff>
      <xdr:row>98</xdr:row>
      <xdr:rowOff>171225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926049"/>
          <a:ext cx="8890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146438</xdr:rowOff>
    </xdr:from>
    <xdr:to>
      <xdr:col>41</xdr:col>
      <xdr:colOff>50800</xdr:colOff>
      <xdr:row>98</xdr:row>
      <xdr:rowOff>171225</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948538"/>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145985</xdr:rowOff>
    </xdr:from>
    <xdr:to>
      <xdr:col>55</xdr:col>
      <xdr:colOff>50800</xdr:colOff>
      <xdr:row>98</xdr:row>
      <xdr:rowOff>76135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124412</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22008</xdr:rowOff>
    </xdr:from>
    <xdr:to>
      <xdr:col>50</xdr:col>
      <xdr:colOff>165100</xdr:colOff>
      <xdr:row>98</xdr:row>
      <xdr:rowOff>123608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8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114735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9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73149</xdr:rowOff>
    </xdr:from>
    <xdr:to>
      <xdr:col>46</xdr:col>
      <xdr:colOff>38100</xdr:colOff>
      <xdr:row>99</xdr:row>
      <xdr:rowOff>3299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165876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9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120425</xdr:rowOff>
    </xdr:from>
    <xdr:to>
      <xdr:col>41</xdr:col>
      <xdr:colOff>101600</xdr:colOff>
      <xdr:row>99</xdr:row>
      <xdr:rowOff>50575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41702</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26428" y="170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95638</xdr:rowOff>
    </xdr:from>
    <xdr:to>
      <xdr:col>36</xdr:col>
      <xdr:colOff>165100</xdr:colOff>
      <xdr:row>99</xdr:row>
      <xdr:rowOff>25788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8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16915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9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41211</xdr:rowOff>
    </xdr:from>
    <xdr:to>
      <xdr:col>85</xdr:col>
      <xdr:colOff>127000</xdr:colOff>
      <xdr:row>39</xdr:row>
      <xdr:rowOff>42380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27761"/>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18276</xdr:rowOff>
    </xdr:from>
    <xdr:to>
      <xdr:col>81</xdr:col>
      <xdr:colOff>50800</xdr:colOff>
      <xdr:row>39</xdr:row>
      <xdr:rowOff>41211</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04826"/>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107176</xdr:rowOff>
    </xdr:from>
    <xdr:to>
      <xdr:col>76</xdr:col>
      <xdr:colOff>114300</xdr:colOff>
      <xdr:row>39</xdr:row>
      <xdr:rowOff>18276</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622276"/>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29210</xdr:rowOff>
    </xdr:from>
    <xdr:to>
      <xdr:col>71</xdr:col>
      <xdr:colOff>177800</xdr:colOff>
      <xdr:row>38</xdr:row>
      <xdr:rowOff>107176</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544310"/>
          <a:ext cx="8890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163030</xdr:rowOff>
    </xdr:from>
    <xdr:to>
      <xdr:col>85</xdr:col>
      <xdr:colOff>177800</xdr:colOff>
      <xdr:row>39</xdr:row>
      <xdr:rowOff>93180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77957</xdr:rowOff>
    </xdr:from>
    <xdr:ext cx="378565"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59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161861</xdr:rowOff>
    </xdr:from>
    <xdr:to>
      <xdr:col>81</xdr:col>
      <xdr:colOff>101600</xdr:colOff>
      <xdr:row>39</xdr:row>
      <xdr:rowOff>92011</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83138</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69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138926</xdr:rowOff>
    </xdr:from>
    <xdr:to>
      <xdr:col>76</xdr:col>
      <xdr:colOff>165100</xdr:colOff>
      <xdr:row>39</xdr:row>
      <xdr:rowOff>69076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60203</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74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56376</xdr:rowOff>
    </xdr:from>
    <xdr:to>
      <xdr:col>72</xdr:col>
      <xdr:colOff>38100</xdr:colOff>
      <xdr:row>38</xdr:row>
      <xdr:rowOff>157976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3052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63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149860</xdr:rowOff>
    </xdr:from>
    <xdr:to>
      <xdr:col>67</xdr:col>
      <xdr:colOff>101600</xdr:colOff>
      <xdr:row>38</xdr:row>
      <xdr:rowOff>80010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96537</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547111" y="62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48954</xdr:rowOff>
    </xdr:from>
    <xdr:to>
      <xdr:col>85</xdr:col>
      <xdr:colOff>127000</xdr:colOff>
      <xdr:row>78</xdr:row>
      <xdr:rowOff>49372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42205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48324</xdr:rowOff>
    </xdr:from>
    <xdr:to>
      <xdr:col>81</xdr:col>
      <xdr:colOff>50800</xdr:colOff>
      <xdr:row>78</xdr:row>
      <xdr:rowOff>49372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4592300" y="1342142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38404</xdr:rowOff>
    </xdr:from>
    <xdr:to>
      <xdr:col>76</xdr:col>
      <xdr:colOff>114300</xdr:colOff>
      <xdr:row>78</xdr:row>
      <xdr:rowOff>48324</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411504"/>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29530</xdr:rowOff>
    </xdr:from>
    <xdr:to>
      <xdr:col>71</xdr:col>
      <xdr:colOff>177800</xdr:colOff>
      <xdr:row>78</xdr:row>
      <xdr:rowOff>38404</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340263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169604</xdr:rowOff>
    </xdr:from>
    <xdr:to>
      <xdr:col>85</xdr:col>
      <xdr:colOff>177800</xdr:colOff>
      <xdr:row>78</xdr:row>
      <xdr:rowOff>99754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3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84531</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170022</xdr:rowOff>
    </xdr:from>
    <xdr:to>
      <xdr:col>81</xdr:col>
      <xdr:colOff>101600</xdr:colOff>
      <xdr:row>78</xdr:row>
      <xdr:rowOff>100172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3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91299</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4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168974</xdr:rowOff>
    </xdr:from>
    <xdr:to>
      <xdr:col>76</xdr:col>
      <xdr:colOff>165100</xdr:colOff>
      <xdr:row>78</xdr:row>
      <xdr:rowOff>99124</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3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90251</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4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159054</xdr:rowOff>
    </xdr:from>
    <xdr:to>
      <xdr:col>72</xdr:col>
      <xdr:colOff>38100</xdr:colOff>
      <xdr:row>78</xdr:row>
      <xdr:rowOff>89204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80331</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4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150180</xdr:rowOff>
    </xdr:from>
    <xdr:to>
      <xdr:col>67</xdr:col>
      <xdr:colOff>101600</xdr:colOff>
      <xdr:row>78</xdr:row>
      <xdr:rowOff>80330</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3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71457</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4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35601</xdr:rowOff>
    </xdr:from>
    <xdr:to>
      <xdr:col>85</xdr:col>
      <xdr:colOff>127000</xdr:colOff>
      <xdr:row>97</xdr:row>
      <xdr:rowOff>84584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666251"/>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163137</xdr:rowOff>
    </xdr:from>
    <xdr:to>
      <xdr:col>81</xdr:col>
      <xdr:colOff>50800</xdr:colOff>
      <xdr:row>97</xdr:row>
      <xdr:rowOff>84584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622337"/>
          <a:ext cx="889000" cy="9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163137</xdr:rowOff>
    </xdr:from>
    <xdr:to>
      <xdr:col>76</xdr:col>
      <xdr:colOff>114300</xdr:colOff>
      <xdr:row>97</xdr:row>
      <xdr:rowOff>89762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622337"/>
          <a:ext cx="889000" cy="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89762</xdr:rowOff>
    </xdr:from>
    <xdr:to>
      <xdr:col>71</xdr:col>
      <xdr:colOff>177800</xdr:colOff>
      <xdr:row>97</xdr:row>
      <xdr:rowOff>108713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720412"/>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156251</xdr:rowOff>
    </xdr:from>
    <xdr:to>
      <xdr:col>85</xdr:col>
      <xdr:colOff>177800</xdr:colOff>
      <xdr:row>97</xdr:row>
      <xdr:rowOff>86401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6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7678</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33784</xdr:rowOff>
    </xdr:from>
    <xdr:to>
      <xdr:col>81</xdr:col>
      <xdr:colOff>101600</xdr:colOff>
      <xdr:row>97</xdr:row>
      <xdr:rowOff>135384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126511</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112337</xdr:rowOff>
    </xdr:from>
    <xdr:to>
      <xdr:col>76</xdr:col>
      <xdr:colOff>165100</xdr:colOff>
      <xdr:row>97</xdr:row>
      <xdr:rowOff>42487</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5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59014</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3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38962</xdr:rowOff>
    </xdr:from>
    <xdr:to>
      <xdr:col>72</xdr:col>
      <xdr:colOff>38100</xdr:colOff>
      <xdr:row>97</xdr:row>
      <xdr:rowOff>140562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6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131689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7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57913</xdr:rowOff>
    </xdr:from>
    <xdr:to>
      <xdr:col>67</xdr:col>
      <xdr:colOff>101600</xdr:colOff>
      <xdr:row>97</xdr:row>
      <xdr:rowOff>159513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6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150640</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7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73086</xdr:rowOff>
    </xdr:from>
    <xdr:to>
      <xdr:col>116</xdr:col>
      <xdr:colOff>63500</xdr:colOff>
      <xdr:row>58</xdr:row>
      <xdr:rowOff>101067</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017186"/>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69223</xdr:rowOff>
    </xdr:from>
    <xdr:to>
      <xdr:col>111</xdr:col>
      <xdr:colOff>177800</xdr:colOff>
      <xdr:row>58</xdr:row>
      <xdr:rowOff>73086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01332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64216</xdr:rowOff>
    </xdr:from>
    <xdr:to>
      <xdr:col>107</xdr:col>
      <xdr:colOff>50800</xdr:colOff>
      <xdr:row>58</xdr:row>
      <xdr:rowOff>69223</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008316"/>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60330</xdr:rowOff>
    </xdr:from>
    <xdr:to>
      <xdr:col>102</xdr:col>
      <xdr:colOff>114300</xdr:colOff>
      <xdr:row>58</xdr:row>
      <xdr:rowOff>64216</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00443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50267</xdr:rowOff>
    </xdr:from>
    <xdr:to>
      <xdr:col>116</xdr:col>
      <xdr:colOff>114300</xdr:colOff>
      <xdr:row>58</xdr:row>
      <xdr:rowOff>151867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136644</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9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22286</xdr:rowOff>
    </xdr:from>
    <xdr:to>
      <xdr:col>112</xdr:col>
      <xdr:colOff>38100</xdr:colOff>
      <xdr:row>58</xdr:row>
      <xdr:rowOff>123886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115013</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18423</xdr:rowOff>
    </xdr:from>
    <xdr:to>
      <xdr:col>107</xdr:col>
      <xdr:colOff>101600</xdr:colOff>
      <xdr:row>58</xdr:row>
      <xdr:rowOff>120023</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111150</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5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13416</xdr:rowOff>
    </xdr:from>
    <xdr:to>
      <xdr:col>102</xdr:col>
      <xdr:colOff>165100</xdr:colOff>
      <xdr:row>58</xdr:row>
      <xdr:rowOff>115016</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106143</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5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9530</xdr:rowOff>
    </xdr:from>
    <xdr:to>
      <xdr:col>98</xdr:col>
      <xdr:colOff>38100</xdr:colOff>
      <xdr:row>58</xdr:row>
      <xdr:rowOff>111130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102257</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105066</xdr:rowOff>
    </xdr:from>
    <xdr:to>
      <xdr:col>116</xdr:col>
      <xdr:colOff>63500</xdr:colOff>
      <xdr:row>77</xdr:row>
      <xdr:rowOff>111762</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3306716"/>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105066</xdr:rowOff>
    </xdr:from>
    <xdr:to>
      <xdr:col>111</xdr:col>
      <xdr:colOff>177800</xdr:colOff>
      <xdr:row>77</xdr:row>
      <xdr:rowOff>118016</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306716"/>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118016</xdr:rowOff>
    </xdr:from>
    <xdr:to>
      <xdr:col>107</xdr:col>
      <xdr:colOff>50800</xdr:colOff>
      <xdr:row>77</xdr:row>
      <xdr:rowOff>123715</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319666"/>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123715</xdr:rowOff>
    </xdr:from>
    <xdr:to>
      <xdr:col>102</xdr:col>
      <xdr:colOff>114300</xdr:colOff>
      <xdr:row>78</xdr:row>
      <xdr:rowOff>3339</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325365"/>
          <a:ext cx="8890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60962</xdr:rowOff>
    </xdr:from>
    <xdr:to>
      <xdr:col>116</xdr:col>
      <xdr:colOff>114300</xdr:colOff>
      <xdr:row>77</xdr:row>
      <xdr:rowOff>162562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39389</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2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54266</xdr:rowOff>
    </xdr:from>
    <xdr:to>
      <xdr:col>112</xdr:col>
      <xdr:colOff>38100</xdr:colOff>
      <xdr:row>77</xdr:row>
      <xdr:rowOff>155866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146993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67216</xdr:rowOff>
    </xdr:from>
    <xdr:to>
      <xdr:col>107</xdr:col>
      <xdr:colOff>101600</xdr:colOff>
      <xdr:row>77</xdr:row>
      <xdr:rowOff>168816</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159943</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3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72915</xdr:rowOff>
    </xdr:from>
    <xdr:to>
      <xdr:col>102</xdr:col>
      <xdr:colOff>165100</xdr:colOff>
      <xdr:row>78</xdr:row>
      <xdr:rowOff>3065</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2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165642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3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123989</xdr:rowOff>
    </xdr:from>
    <xdr:to>
      <xdr:col>98</xdr:col>
      <xdr:colOff>38100</xdr:colOff>
      <xdr:row>78</xdr:row>
      <xdr:rowOff>54139</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45266</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463,656</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92,851</a:t>
          </a:r>
          <a:r>
            <a:rPr kumimoji="1" lang="ja-JP" altLang="en-US" sz="1100">
              <a:solidFill>
                <a:schemeClr val="dk1"/>
              </a:solidFill>
              <a:effectLst/>
              <a:latin typeface="+mn-lt"/>
              <a:ea typeface="+mn-ea"/>
              <a:cs typeface="+mn-cs"/>
            </a:rPr>
            <a:t>円で、類似団体内平均値を下回っているが、生活保護費、児童福祉費の増加などにより平成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年度と比べて増加している。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76,417</a:t>
          </a:r>
          <a:r>
            <a:rPr kumimoji="1" lang="ja-JP" altLang="en-US" sz="1100">
              <a:solidFill>
                <a:schemeClr val="dk1"/>
              </a:solidFill>
              <a:effectLst/>
              <a:latin typeface="+mn-lt"/>
              <a:ea typeface="+mn-ea"/>
              <a:cs typeface="+mn-cs"/>
            </a:rPr>
            <a:t>円で、類似団体内平均値を上回っているが、大型事業の</a:t>
          </a:r>
          <a:r>
            <a:rPr kumimoji="1" lang="ja-JP" altLang="en-US" sz="1100">
              <a:solidFill>
                <a:schemeClr val="tx1"/>
              </a:solidFill>
              <a:effectLst/>
              <a:latin typeface="+mn-lt"/>
              <a:ea typeface="+mn-ea"/>
              <a:cs typeface="+mn-cs"/>
            </a:rPr>
            <a:t>産地パワーアップ事業費補助金（整備事業）などが終了したことにより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年度と比べて減少している。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50,149</a:t>
          </a:r>
          <a:r>
            <a:rPr kumimoji="1" lang="ja-JP" altLang="en-US" sz="1100">
              <a:solidFill>
                <a:schemeClr val="dk1"/>
              </a:solidFill>
              <a:effectLst/>
              <a:latin typeface="+mn-lt"/>
              <a:ea typeface="+mn-ea"/>
              <a:cs typeface="+mn-cs"/>
            </a:rPr>
            <a:t>円で、類似団体内平均値を下回っているが、小・中学校冷房設備工事や旧市民会館解体工事などにより平成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年度と比べて増加している。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31,538
31,304
160.52
15,475,702
14,448,926
923,180
8,050,604
15,553,083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67120</xdr:rowOff>
    </xdr:from>
    <xdr:to>
      <xdr:col>24</xdr:col>
      <xdr:colOff>63500</xdr:colOff>
      <xdr:row>35</xdr:row>
      <xdr:rowOff>73025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6787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67120</xdr:rowOff>
    </xdr:from>
    <xdr:to>
      <xdr:col>19</xdr:col>
      <xdr:colOff>177800</xdr:colOff>
      <xdr:row>35</xdr:row>
      <xdr:rowOff>85027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678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161608</xdr:rowOff>
    </xdr:from>
    <xdr:to>
      <xdr:col>15</xdr:col>
      <xdr:colOff>50800</xdr:colOff>
      <xdr:row>35</xdr:row>
      <xdr:rowOff>85027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9090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161608</xdr:rowOff>
    </xdr:from>
    <xdr:to>
      <xdr:col>10</xdr:col>
      <xdr:colOff>114300</xdr:colOff>
      <xdr:row>35</xdr:row>
      <xdr:rowOff>73597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9090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22225</xdr:rowOff>
    </xdr:from>
    <xdr:to>
      <xdr:col>24</xdr:col>
      <xdr:colOff>114300</xdr:colOff>
      <xdr:row>35</xdr:row>
      <xdr:rowOff>123825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45102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16320</xdr:rowOff>
    </xdr:from>
    <xdr:to>
      <xdr:col>20</xdr:col>
      <xdr:colOff>38100</xdr:colOff>
      <xdr:row>35</xdr:row>
      <xdr:rowOff>117920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134447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34227</xdr:rowOff>
    </xdr:from>
    <xdr:to>
      <xdr:col>15</xdr:col>
      <xdr:colOff>101600</xdr:colOff>
      <xdr:row>35</xdr:row>
      <xdr:rowOff>135827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152354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110808</xdr:rowOff>
    </xdr:from>
    <xdr:to>
      <xdr:col>10</xdr:col>
      <xdr:colOff>165100</xdr:colOff>
      <xdr:row>35</xdr:row>
      <xdr:rowOff>40958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57485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1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22797</xdr:rowOff>
    </xdr:from>
    <xdr:to>
      <xdr:col>6</xdr:col>
      <xdr:colOff>38100</xdr:colOff>
      <xdr:row>35</xdr:row>
      <xdr:rowOff>124397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140924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91587</xdr:rowOff>
    </xdr:from>
    <xdr:to>
      <xdr:col>24</xdr:col>
      <xdr:colOff>63500</xdr:colOff>
      <xdr:row>57</xdr:row>
      <xdr:rowOff>133074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64237"/>
          <a:ext cx="838200" cy="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72130</xdr:rowOff>
    </xdr:from>
    <xdr:to>
      <xdr:col>19</xdr:col>
      <xdr:colOff>177800</xdr:colOff>
      <xdr:row>57</xdr:row>
      <xdr:rowOff>133074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44780"/>
          <a:ext cx="889000" cy="6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72130</xdr:rowOff>
    </xdr:from>
    <xdr:to>
      <xdr:col>15</xdr:col>
      <xdr:colOff>50800</xdr:colOff>
      <xdr:row>57</xdr:row>
      <xdr:rowOff>140950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44780"/>
          <a:ext cx="889000" cy="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140950</xdr:rowOff>
    </xdr:from>
    <xdr:to>
      <xdr:col>10</xdr:col>
      <xdr:colOff>114300</xdr:colOff>
      <xdr:row>58</xdr:row>
      <xdr:rowOff>18169</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13600"/>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40787</xdr:rowOff>
    </xdr:from>
    <xdr:to>
      <xdr:col>24</xdr:col>
      <xdr:colOff>114300</xdr:colOff>
      <xdr:row>57</xdr:row>
      <xdr:rowOff>142387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19214</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82274</xdr:rowOff>
    </xdr:from>
    <xdr:to>
      <xdr:col>20</xdr:col>
      <xdr:colOff>38100</xdr:colOff>
      <xdr:row>58</xdr:row>
      <xdr:rowOff>12424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3551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21330</xdr:rowOff>
    </xdr:from>
    <xdr:to>
      <xdr:col>15</xdr:col>
      <xdr:colOff>101600</xdr:colOff>
      <xdr:row>57</xdr:row>
      <xdr:rowOff>122930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114057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8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90150</xdr:rowOff>
    </xdr:from>
    <xdr:to>
      <xdr:col>10</xdr:col>
      <xdr:colOff>165100</xdr:colOff>
      <xdr:row>58</xdr:row>
      <xdr:rowOff>20300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138819</xdr:rowOff>
    </xdr:from>
    <xdr:to>
      <xdr:col>6</xdr:col>
      <xdr:colOff>38100</xdr:colOff>
      <xdr:row>58</xdr:row>
      <xdr:rowOff>68969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60096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108305</xdr:rowOff>
    </xdr:from>
    <xdr:to>
      <xdr:col>24</xdr:col>
      <xdr:colOff>63500</xdr:colOff>
      <xdr:row>76</xdr:row>
      <xdr:rowOff>124155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3850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124155</xdr:rowOff>
    </xdr:from>
    <xdr:to>
      <xdr:col>19</xdr:col>
      <xdr:colOff>177800</xdr:colOff>
      <xdr:row>77</xdr:row>
      <xdr:rowOff>26398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54355"/>
          <a:ext cx="889000" cy="7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26398</xdr:rowOff>
    </xdr:from>
    <xdr:to>
      <xdr:col>15</xdr:col>
      <xdr:colOff>50800</xdr:colOff>
      <xdr:row>77</xdr:row>
      <xdr:rowOff>112047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28048"/>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112047</xdr:rowOff>
    </xdr:from>
    <xdr:to>
      <xdr:col>10</xdr:col>
      <xdr:colOff>114300</xdr:colOff>
      <xdr:row>77</xdr:row>
      <xdr:rowOff>146017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1369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57505</xdr:rowOff>
    </xdr:from>
    <xdr:to>
      <xdr:col>24</xdr:col>
      <xdr:colOff>114300</xdr:colOff>
      <xdr:row>76</xdr:row>
      <xdr:rowOff>159105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35932</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73355</xdr:rowOff>
    </xdr:from>
    <xdr:to>
      <xdr:col>20</xdr:col>
      <xdr:colOff>38100</xdr:colOff>
      <xdr:row>77</xdr:row>
      <xdr:rowOff>3505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166082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1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147048</xdr:rowOff>
    </xdr:from>
    <xdr:to>
      <xdr:col>15</xdr:col>
      <xdr:colOff>101600</xdr:colOff>
      <xdr:row>77</xdr:row>
      <xdr:rowOff>77198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68325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61247</xdr:rowOff>
    </xdr:from>
    <xdr:to>
      <xdr:col>10</xdr:col>
      <xdr:colOff>165100</xdr:colOff>
      <xdr:row>77</xdr:row>
      <xdr:rowOff>162847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153974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95217</xdr:rowOff>
    </xdr:from>
    <xdr:to>
      <xdr:col>6</xdr:col>
      <xdr:colOff>38100</xdr:colOff>
      <xdr:row>78</xdr:row>
      <xdr:rowOff>25367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16494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56273</xdr:rowOff>
    </xdr:from>
    <xdr:to>
      <xdr:col>24</xdr:col>
      <xdr:colOff>63500</xdr:colOff>
      <xdr:row>98</xdr:row>
      <xdr:rowOff>63184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858373"/>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56273</xdr:rowOff>
    </xdr:from>
    <xdr:to>
      <xdr:col>19</xdr:col>
      <xdr:colOff>177800</xdr:colOff>
      <xdr:row>98</xdr:row>
      <xdr:rowOff>69704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58373"/>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33880</xdr:rowOff>
    </xdr:from>
    <xdr:to>
      <xdr:col>15</xdr:col>
      <xdr:colOff>50800</xdr:colOff>
      <xdr:row>98</xdr:row>
      <xdr:rowOff>69704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35980"/>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170137</xdr:rowOff>
    </xdr:from>
    <xdr:to>
      <xdr:col>10</xdr:col>
      <xdr:colOff>114300</xdr:colOff>
      <xdr:row>98</xdr:row>
      <xdr:rowOff>33880</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00787"/>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12384</xdr:rowOff>
    </xdr:from>
    <xdr:to>
      <xdr:col>24</xdr:col>
      <xdr:colOff>114300</xdr:colOff>
      <xdr:row>98</xdr:row>
      <xdr:rowOff>113984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98761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5473</xdr:rowOff>
    </xdr:from>
    <xdr:to>
      <xdr:col>20</xdr:col>
      <xdr:colOff>38100</xdr:colOff>
      <xdr:row>98</xdr:row>
      <xdr:rowOff>107073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98200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18904</xdr:rowOff>
    </xdr:from>
    <xdr:to>
      <xdr:col>15</xdr:col>
      <xdr:colOff>101600</xdr:colOff>
      <xdr:row>98</xdr:row>
      <xdr:rowOff>120504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111631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154530</xdr:rowOff>
    </xdr:from>
    <xdr:to>
      <xdr:col>10</xdr:col>
      <xdr:colOff>165100</xdr:colOff>
      <xdr:row>98</xdr:row>
      <xdr:rowOff>84680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75807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119337</xdr:rowOff>
    </xdr:from>
    <xdr:to>
      <xdr:col>6</xdr:col>
      <xdr:colOff>38100</xdr:colOff>
      <xdr:row>98</xdr:row>
      <xdr:rowOff>49487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40614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20501</xdr:rowOff>
    </xdr:from>
    <xdr:to>
      <xdr:col>55</xdr:col>
      <xdr:colOff>0</xdr:colOff>
      <xdr:row>36</xdr:row>
      <xdr:rowOff>36504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192701"/>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18869</xdr:rowOff>
    </xdr:from>
    <xdr:to>
      <xdr:col>50</xdr:col>
      <xdr:colOff>114300</xdr:colOff>
      <xdr:row>36</xdr:row>
      <xdr:rowOff>20501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191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18869</xdr:rowOff>
    </xdr:from>
    <xdr:to>
      <xdr:col>45</xdr:col>
      <xdr:colOff>177800</xdr:colOff>
      <xdr:row>36</xdr:row>
      <xdr:rowOff>53485</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191069"/>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30952</xdr:rowOff>
    </xdr:from>
    <xdr:to>
      <xdr:col>41</xdr:col>
      <xdr:colOff>50800</xdr:colOff>
      <xdr:row>36</xdr:row>
      <xdr:rowOff>53485</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203152"/>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157154</xdr:rowOff>
    </xdr:from>
    <xdr:to>
      <xdr:col>55</xdr:col>
      <xdr:colOff>50800</xdr:colOff>
      <xdr:row>36</xdr:row>
      <xdr:rowOff>87304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8581</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141151</xdr:rowOff>
    </xdr:from>
    <xdr:to>
      <xdr:col>50</xdr:col>
      <xdr:colOff>165100</xdr:colOff>
      <xdr:row>36</xdr:row>
      <xdr:rowOff>71301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87828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139519</xdr:rowOff>
    </xdr:from>
    <xdr:to>
      <xdr:col>46</xdr:col>
      <xdr:colOff>38100</xdr:colOff>
      <xdr:row>36</xdr:row>
      <xdr:rowOff>69669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86196</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59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2685</xdr:rowOff>
    </xdr:from>
    <xdr:to>
      <xdr:col>41</xdr:col>
      <xdr:colOff>101600</xdr:colOff>
      <xdr:row>36</xdr:row>
      <xdr:rowOff>104285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120812</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151602</xdr:rowOff>
    </xdr:from>
    <xdr:to>
      <xdr:col>36</xdr:col>
      <xdr:colOff>165100</xdr:colOff>
      <xdr:row>36</xdr:row>
      <xdr:rowOff>81752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98279</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92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37376</xdr:rowOff>
    </xdr:from>
    <xdr:to>
      <xdr:col>55</xdr:col>
      <xdr:colOff>0</xdr:colOff>
      <xdr:row>58</xdr:row>
      <xdr:rowOff>38202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810026"/>
          <a:ext cx="838200" cy="1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37376</xdr:rowOff>
    </xdr:from>
    <xdr:to>
      <xdr:col>50</xdr:col>
      <xdr:colOff>114300</xdr:colOff>
      <xdr:row>57</xdr:row>
      <xdr:rowOff>134138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810026"/>
          <a:ext cx="889000" cy="9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134138</xdr:rowOff>
    </xdr:from>
    <xdr:to>
      <xdr:col>45</xdr:col>
      <xdr:colOff>177800</xdr:colOff>
      <xdr:row>58</xdr:row>
      <xdr:rowOff>17615</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9906788"/>
          <a:ext cx="8890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17615</xdr:rowOff>
    </xdr:from>
    <xdr:to>
      <xdr:col>41</xdr:col>
      <xdr:colOff>50800</xdr:colOff>
      <xdr:row>58</xdr:row>
      <xdr:rowOff>59131</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961715"/>
          <a:ext cx="889000" cy="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158852</xdr:rowOff>
    </xdr:from>
    <xdr:to>
      <xdr:col>55</xdr:col>
      <xdr:colOff>50800</xdr:colOff>
      <xdr:row>58</xdr:row>
      <xdr:rowOff>89002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73779</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8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158026</xdr:rowOff>
    </xdr:from>
    <xdr:to>
      <xdr:col>50</xdr:col>
      <xdr:colOff>165100</xdr:colOff>
      <xdr:row>57</xdr:row>
      <xdr:rowOff>88176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97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79303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8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83338</xdr:rowOff>
    </xdr:from>
    <xdr:to>
      <xdr:col>46</xdr:col>
      <xdr:colOff>38100</xdr:colOff>
      <xdr:row>58</xdr:row>
      <xdr:rowOff>13488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98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9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138265</xdr:rowOff>
    </xdr:from>
    <xdr:to>
      <xdr:col>41</xdr:col>
      <xdr:colOff>101600</xdr:colOff>
      <xdr:row>58</xdr:row>
      <xdr:rowOff>68415</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99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59542</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100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8331</xdr:rowOff>
    </xdr:from>
    <xdr:to>
      <xdr:col>36</xdr:col>
      <xdr:colOff>165100</xdr:colOff>
      <xdr:row>58</xdr:row>
      <xdr:rowOff>109931</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101058</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100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133649</xdr:rowOff>
    </xdr:from>
    <xdr:to>
      <xdr:col>55</xdr:col>
      <xdr:colOff>0</xdr:colOff>
      <xdr:row>78</xdr:row>
      <xdr:rowOff>139640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506749"/>
          <a:ext cx="8382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133649</xdr:rowOff>
    </xdr:from>
    <xdr:to>
      <xdr:col>50</xdr:col>
      <xdr:colOff>114300</xdr:colOff>
      <xdr:row>78</xdr:row>
      <xdr:rowOff>145385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506749"/>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127067</xdr:rowOff>
    </xdr:from>
    <xdr:to>
      <xdr:col>45</xdr:col>
      <xdr:colOff>177800</xdr:colOff>
      <xdr:row>78</xdr:row>
      <xdr:rowOff>145385</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500167"/>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127067</xdr:rowOff>
    </xdr:from>
    <xdr:to>
      <xdr:col>41</xdr:col>
      <xdr:colOff>50800</xdr:colOff>
      <xdr:row>78</xdr:row>
      <xdr:rowOff>144867</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500167"/>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88840</xdr:rowOff>
    </xdr:from>
    <xdr:to>
      <xdr:col>55</xdr:col>
      <xdr:colOff>50800</xdr:colOff>
      <xdr:row>79</xdr:row>
      <xdr:rowOff>18990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4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3767</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82849</xdr:rowOff>
    </xdr:from>
    <xdr:to>
      <xdr:col>50</xdr:col>
      <xdr:colOff>165100</xdr:colOff>
      <xdr:row>79</xdr:row>
      <xdr:rowOff>12999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4126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5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94585</xdr:rowOff>
    </xdr:from>
    <xdr:to>
      <xdr:col>46</xdr:col>
      <xdr:colOff>38100</xdr:colOff>
      <xdr:row>79</xdr:row>
      <xdr:rowOff>24735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15862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5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76267</xdr:rowOff>
    </xdr:from>
    <xdr:to>
      <xdr:col>41</xdr:col>
      <xdr:colOff>101600</xdr:colOff>
      <xdr:row>79</xdr:row>
      <xdr:rowOff>6417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168994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94067</xdr:rowOff>
    </xdr:from>
    <xdr:to>
      <xdr:col>36</xdr:col>
      <xdr:colOff>165100</xdr:colOff>
      <xdr:row>79</xdr:row>
      <xdr:rowOff>24217</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15344</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5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133931</xdr:rowOff>
    </xdr:from>
    <xdr:to>
      <xdr:col>55</xdr:col>
      <xdr:colOff>0</xdr:colOff>
      <xdr:row>96</xdr:row>
      <xdr:rowOff>166066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593131"/>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133931</xdr:rowOff>
    </xdr:from>
    <xdr:to>
      <xdr:col>50</xdr:col>
      <xdr:colOff>114300</xdr:colOff>
      <xdr:row>97</xdr:row>
      <xdr:rowOff>15342</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593131"/>
          <a:ext cx="889000" cy="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15342</xdr:rowOff>
    </xdr:from>
    <xdr:to>
      <xdr:col>45</xdr:col>
      <xdr:colOff>177800</xdr:colOff>
      <xdr:row>97</xdr:row>
      <xdr:rowOff>56756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645992"/>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28798</xdr:rowOff>
    </xdr:from>
    <xdr:to>
      <xdr:col>41</xdr:col>
      <xdr:colOff>50800</xdr:colOff>
      <xdr:row>97</xdr:row>
      <xdr:rowOff>56756</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659448"/>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115266</xdr:rowOff>
    </xdr:from>
    <xdr:to>
      <xdr:col>55</xdr:col>
      <xdr:colOff>50800</xdr:colOff>
      <xdr:row>97</xdr:row>
      <xdr:rowOff>45416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5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93693</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5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83131</xdr:rowOff>
    </xdr:from>
    <xdr:to>
      <xdr:col>50</xdr:col>
      <xdr:colOff>165100</xdr:colOff>
      <xdr:row>97</xdr:row>
      <xdr:rowOff>13281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5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135992</xdr:rowOff>
    </xdr:from>
    <xdr:to>
      <xdr:col>46</xdr:col>
      <xdr:colOff>38100</xdr:colOff>
      <xdr:row>97</xdr:row>
      <xdr:rowOff>66142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57269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5956</xdr:rowOff>
    </xdr:from>
    <xdr:to>
      <xdr:col>41</xdr:col>
      <xdr:colOff>101600</xdr:colOff>
      <xdr:row>97</xdr:row>
      <xdr:rowOff>107556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98683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7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149448</xdr:rowOff>
    </xdr:from>
    <xdr:to>
      <xdr:col>36</xdr:col>
      <xdr:colOff>165100</xdr:colOff>
      <xdr:row>97</xdr:row>
      <xdr:rowOff>79598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6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70725</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7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154254</xdr:rowOff>
    </xdr:from>
    <xdr:to>
      <xdr:col>85</xdr:col>
      <xdr:colOff>127000</xdr:colOff>
      <xdr:row>37</xdr:row>
      <xdr:rowOff>2426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326454"/>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154254</xdr:rowOff>
    </xdr:from>
    <xdr:to>
      <xdr:col>81</xdr:col>
      <xdr:colOff>50800</xdr:colOff>
      <xdr:row>36</xdr:row>
      <xdr:rowOff>162770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326454"/>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123317</xdr:rowOff>
    </xdr:from>
    <xdr:to>
      <xdr:col>76</xdr:col>
      <xdr:colOff>114300</xdr:colOff>
      <xdr:row>36</xdr:row>
      <xdr:rowOff>162770</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295517"/>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123317</xdr:rowOff>
    </xdr:from>
    <xdr:to>
      <xdr:col>71</xdr:col>
      <xdr:colOff>177800</xdr:colOff>
      <xdr:row>37</xdr:row>
      <xdr:rowOff>85065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295517"/>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123076</xdr:rowOff>
    </xdr:from>
    <xdr:to>
      <xdr:col>85</xdr:col>
      <xdr:colOff>177800</xdr:colOff>
      <xdr:row>37</xdr:row>
      <xdr:rowOff>53226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101503</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2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103454</xdr:rowOff>
    </xdr:from>
    <xdr:to>
      <xdr:col>81</xdr:col>
      <xdr:colOff>101600</xdr:colOff>
      <xdr:row>37</xdr:row>
      <xdr:rowOff>33604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24731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3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111970</xdr:rowOff>
    </xdr:from>
    <xdr:to>
      <xdr:col>76</xdr:col>
      <xdr:colOff>165100</xdr:colOff>
      <xdr:row>37</xdr:row>
      <xdr:rowOff>42120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2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33247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72517</xdr:rowOff>
    </xdr:from>
    <xdr:to>
      <xdr:col>72</xdr:col>
      <xdr:colOff>38100</xdr:colOff>
      <xdr:row>37</xdr:row>
      <xdr:rowOff>2667</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165244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3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34265</xdr:rowOff>
    </xdr:from>
    <xdr:to>
      <xdr:col>67</xdr:col>
      <xdr:colOff>101600</xdr:colOff>
      <xdr:row>37</xdr:row>
      <xdr:rowOff>135865</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126992</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136477</xdr:rowOff>
    </xdr:from>
    <xdr:to>
      <xdr:col>85</xdr:col>
      <xdr:colOff>127000</xdr:colOff>
      <xdr:row>57</xdr:row>
      <xdr:rowOff>51164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737677"/>
          <a:ext cx="8382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51164</xdr:rowOff>
    </xdr:from>
    <xdr:to>
      <xdr:col>81</xdr:col>
      <xdr:colOff>50800</xdr:colOff>
      <xdr:row>57</xdr:row>
      <xdr:rowOff>87297</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9823814"/>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14922</xdr:rowOff>
    </xdr:from>
    <xdr:to>
      <xdr:col>76</xdr:col>
      <xdr:colOff>114300</xdr:colOff>
      <xdr:row>57</xdr:row>
      <xdr:rowOff>87297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787572"/>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167010</xdr:rowOff>
    </xdr:from>
    <xdr:to>
      <xdr:col>71</xdr:col>
      <xdr:colOff>177800</xdr:colOff>
      <xdr:row>57</xdr:row>
      <xdr:rowOff>14922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082410"/>
          <a:ext cx="889000" cy="70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85677</xdr:rowOff>
    </xdr:from>
    <xdr:to>
      <xdr:col>85</xdr:col>
      <xdr:colOff>177800</xdr:colOff>
      <xdr:row>57</xdr:row>
      <xdr:rowOff>15827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64104</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6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364</xdr:rowOff>
    </xdr:from>
    <xdr:to>
      <xdr:col>81</xdr:col>
      <xdr:colOff>101600</xdr:colOff>
      <xdr:row>57</xdr:row>
      <xdr:rowOff>101964</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93091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36497</xdr:rowOff>
    </xdr:from>
    <xdr:to>
      <xdr:col>76</xdr:col>
      <xdr:colOff>165100</xdr:colOff>
      <xdr:row>57</xdr:row>
      <xdr:rowOff>138097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129224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9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135572</xdr:rowOff>
    </xdr:from>
    <xdr:to>
      <xdr:col>72</xdr:col>
      <xdr:colOff>38100</xdr:colOff>
      <xdr:row>57</xdr:row>
      <xdr:rowOff>65722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56849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116210</xdr:rowOff>
    </xdr:from>
    <xdr:to>
      <xdr:col>67</xdr:col>
      <xdr:colOff>101600</xdr:colOff>
      <xdr:row>53</xdr:row>
      <xdr:rowOff>46360</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0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62887</xdr:rowOff>
    </xdr:from>
    <xdr:ext cx="59901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14795" y="88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41211</xdr:rowOff>
    </xdr:from>
    <xdr:to>
      <xdr:col>85</xdr:col>
      <xdr:colOff>127000</xdr:colOff>
      <xdr:row>79</xdr:row>
      <xdr:rowOff>42380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85761"/>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18275</xdr:rowOff>
    </xdr:from>
    <xdr:to>
      <xdr:col>81</xdr:col>
      <xdr:colOff>50800</xdr:colOff>
      <xdr:row>79</xdr:row>
      <xdr:rowOff>41211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6282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107175</xdr:rowOff>
    </xdr:from>
    <xdr:to>
      <xdr:col>76</xdr:col>
      <xdr:colOff>114300</xdr:colOff>
      <xdr:row>79</xdr:row>
      <xdr:rowOff>18275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480275"/>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29211</xdr:rowOff>
    </xdr:from>
    <xdr:to>
      <xdr:col>71</xdr:col>
      <xdr:colOff>177800</xdr:colOff>
      <xdr:row>78</xdr:row>
      <xdr:rowOff>107175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402311"/>
          <a:ext cx="889000" cy="7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163030</xdr:rowOff>
    </xdr:from>
    <xdr:to>
      <xdr:col>85</xdr:col>
      <xdr:colOff>177800</xdr:colOff>
      <xdr:row>79</xdr:row>
      <xdr:rowOff>93180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77957</xdr:rowOff>
    </xdr:from>
    <xdr:ext cx="378565"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161861</xdr:rowOff>
    </xdr:from>
    <xdr:to>
      <xdr:col>81</xdr:col>
      <xdr:colOff>101600</xdr:colOff>
      <xdr:row>79</xdr:row>
      <xdr:rowOff>92011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83138</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62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138925</xdr:rowOff>
    </xdr:from>
    <xdr:to>
      <xdr:col>76</xdr:col>
      <xdr:colOff>165100</xdr:colOff>
      <xdr:row>79</xdr:row>
      <xdr:rowOff>69075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60202</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60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56375</xdr:rowOff>
    </xdr:from>
    <xdr:to>
      <xdr:col>72</xdr:col>
      <xdr:colOff>38100</xdr:colOff>
      <xdr:row>78</xdr:row>
      <xdr:rowOff>157975</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3052</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2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149861</xdr:rowOff>
    </xdr:from>
    <xdr:to>
      <xdr:col>67</xdr:col>
      <xdr:colOff>101600</xdr:colOff>
      <xdr:row>78</xdr:row>
      <xdr:rowOff>80011</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96538</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31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48954</xdr:rowOff>
    </xdr:from>
    <xdr:to>
      <xdr:col>85</xdr:col>
      <xdr:colOff>127000</xdr:colOff>
      <xdr:row>98</xdr:row>
      <xdr:rowOff>49372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85105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48324</xdr:rowOff>
    </xdr:from>
    <xdr:to>
      <xdr:col>81</xdr:col>
      <xdr:colOff>50800</xdr:colOff>
      <xdr:row>98</xdr:row>
      <xdr:rowOff>49372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85042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38404</xdr:rowOff>
    </xdr:from>
    <xdr:to>
      <xdr:col>76</xdr:col>
      <xdr:colOff>114300</xdr:colOff>
      <xdr:row>98</xdr:row>
      <xdr:rowOff>48324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840504"/>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29530</xdr:rowOff>
    </xdr:from>
    <xdr:to>
      <xdr:col>71</xdr:col>
      <xdr:colOff>177800</xdr:colOff>
      <xdr:row>98</xdr:row>
      <xdr:rowOff>38404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83163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169604</xdr:rowOff>
    </xdr:from>
    <xdr:to>
      <xdr:col>85</xdr:col>
      <xdr:colOff>177800</xdr:colOff>
      <xdr:row>98</xdr:row>
      <xdr:rowOff>99754</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8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84531</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7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170022</xdr:rowOff>
    </xdr:from>
    <xdr:to>
      <xdr:col>81</xdr:col>
      <xdr:colOff>101600</xdr:colOff>
      <xdr:row>98</xdr:row>
      <xdr:rowOff>100172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8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91299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168974</xdr:rowOff>
    </xdr:from>
    <xdr:to>
      <xdr:col>76</xdr:col>
      <xdr:colOff>165100</xdr:colOff>
      <xdr:row>98</xdr:row>
      <xdr:rowOff>99124</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90251</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159054</xdr:rowOff>
    </xdr:from>
    <xdr:to>
      <xdr:col>72</xdr:col>
      <xdr:colOff>38100</xdr:colOff>
      <xdr:row>98</xdr:row>
      <xdr:rowOff>89204</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80331</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8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150180</xdr:rowOff>
    </xdr:from>
    <xdr:to>
      <xdr:col>67</xdr:col>
      <xdr:colOff>101600</xdr:colOff>
      <xdr:row>98</xdr:row>
      <xdr:rowOff>80330</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7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71457</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8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55,423</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平均値を下回っているが、</a:t>
          </a:r>
          <a:r>
            <a:rPr kumimoji="1" lang="ja-JP" altLang="en-US" sz="1100">
              <a:solidFill>
                <a:schemeClr val="dk1"/>
              </a:solidFill>
              <a:effectLst/>
              <a:latin typeface="+mn-lt"/>
              <a:ea typeface="+mn-ea"/>
              <a:cs typeface="+mn-cs"/>
            </a:rPr>
            <a:t>小・中学校冷房設備工事の皆増などにより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13,992</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っており、</a:t>
          </a:r>
          <a:r>
            <a:rPr kumimoji="1" lang="ja-JP" altLang="en-US" sz="1100">
              <a:solidFill>
                <a:schemeClr val="dk1"/>
              </a:solidFill>
              <a:effectLst/>
              <a:latin typeface="+mn-lt"/>
              <a:ea typeface="+mn-ea"/>
              <a:cs typeface="+mn-cs"/>
            </a:rPr>
            <a:t>また、大型事業である産地パワーアップ事業（整備事業）の完了</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159,120</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、生活保護費、児童福祉費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923,180</a:t>
          </a:r>
          <a:r>
            <a:rPr kumimoji="1" lang="ja-JP" altLang="ja-JP" sz="1100">
              <a:solidFill>
                <a:schemeClr val="dk1"/>
              </a:solidFill>
              <a:effectLst/>
              <a:latin typeface="+mn-lt"/>
              <a:ea typeface="+mn-ea"/>
              <a:cs typeface="+mn-cs"/>
            </a:rPr>
            <a:t>千円の黒字であるが、前年度の実質収支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を下回ったため単年度収支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24,236</a:t>
          </a:r>
          <a:r>
            <a:rPr kumimoji="1" lang="ja-JP" altLang="ja-JP" sz="1100">
              <a:solidFill>
                <a:schemeClr val="dk1"/>
              </a:solidFill>
              <a:effectLst/>
              <a:latin typeface="+mn-lt"/>
              <a:ea typeface="+mn-ea"/>
              <a:cs typeface="+mn-cs"/>
            </a:rPr>
            <a:t>千円の赤字となった。</a:t>
          </a:r>
          <a:r>
            <a:rPr lang="ja-JP" altLang="ja-JP" sz="1100" b="0" i="0" baseline="0">
              <a:solidFill>
                <a:schemeClr val="dk1"/>
              </a:solidFill>
              <a:effectLst/>
              <a:latin typeface="+mn-lt"/>
              <a:ea typeface="+mn-ea"/>
              <a:cs typeface="+mn-cs"/>
            </a:rPr>
            <a:t>実質収支額については、平成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年度の繰越金が大きかったことによりプラスとなったが、財政調整基金の</a:t>
          </a:r>
          <a:r>
            <a:rPr lang="ja-JP" altLang="en-US" sz="1100" b="0" i="0" baseline="0">
              <a:solidFill>
                <a:schemeClr val="dk1"/>
              </a:solidFill>
              <a:effectLst/>
              <a:latin typeface="+mn-lt"/>
              <a:ea typeface="+mn-ea"/>
              <a:cs typeface="+mn-cs"/>
            </a:rPr>
            <a:t>積み立て</a:t>
          </a:r>
          <a:r>
            <a:rPr lang="ja-JP" altLang="ja-JP" sz="1100" b="0" i="0" baseline="0">
              <a:solidFill>
                <a:schemeClr val="dk1"/>
              </a:solidFill>
              <a:effectLst/>
              <a:latin typeface="+mn-lt"/>
              <a:ea typeface="+mn-ea"/>
              <a:cs typeface="+mn-cs"/>
            </a:rPr>
            <a:t>よりも取り崩し額が大きかったため、実質単年度収支</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連続</a:t>
          </a:r>
          <a:r>
            <a:rPr lang="ja-JP" altLang="ja-JP" sz="1100" b="0" i="0" baseline="0">
              <a:solidFill>
                <a:schemeClr val="dk1"/>
              </a:solidFill>
              <a:effectLst/>
              <a:latin typeface="+mn-lt"/>
              <a:ea typeface="+mn-ea"/>
              <a:cs typeface="+mn-cs"/>
            </a:rPr>
            <a:t>のマイナスとなった。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一般会計及びすべての会計で赤字は生じていない。</a:t>
          </a:r>
          <a:endParaRPr lang="ja-JP" altLang="ja-JP">
            <a:effectLst/>
          </a:endParaRPr>
        </a:p>
        <a:p>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、公共施設等の更新費用の増加や、景気動向に伴う市税等の減少による当該指標の悪化も懸念されることから、実質黒字を維持すべく引き続き、</a:t>
          </a:r>
          <a:r>
            <a:rPr kumimoji="1" lang="ja-JP" altLang="ja-JP" sz="1100">
              <a:solidFill>
                <a:schemeClr val="tx1"/>
              </a:solidFill>
              <a:effectLst/>
              <a:latin typeface="+mn-lt"/>
              <a:ea typeface="+mn-ea"/>
              <a:cs typeface="+mn-cs"/>
            </a:rPr>
            <a:t>行政経費等の節減と歳入の確保を図り、健全財政を堅持する。</a:t>
          </a:r>
          <a:endParaRPr lang="ja-JP" altLang="ja-JP">
            <a:solidFill>
              <a:schemeClr val="tx1"/>
            </a:solidFill>
            <a:effectLst/>
          </a:endParaRPr>
        </a:p>
        <a:p>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baseline="0">
              <a:solidFill>
                <a:schemeClr val="dk1"/>
              </a:solidFill>
              <a:effectLst/>
              <a:latin typeface="+mn-lt"/>
              <a:ea typeface="+mn-ea"/>
              <a:cs typeface="+mn-cs"/>
            </a:rPr>
            <a:t>元利償還金は旧地域総合整備事業債、地方道路等整備事業債、臨税収補填債の減により減少した。</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近年は公債費が徐々に減少してきたが、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年度の大規模公共事業の償還により</a:t>
          </a:r>
          <a:r>
            <a:rPr kumimoji="1" lang="ja-JP" altLang="en-US" sz="1100">
              <a:solidFill>
                <a:schemeClr val="dk1"/>
              </a:solidFill>
              <a:effectLst/>
              <a:latin typeface="+mn-lt"/>
              <a:ea typeface="+mn-ea"/>
              <a:cs typeface="+mn-cs"/>
            </a:rPr>
            <a:t>今後、</a:t>
          </a:r>
          <a:r>
            <a:rPr kumimoji="0" lang="ja-JP" altLang="en-US" sz="1100" b="0" i="0" baseline="0">
              <a:solidFill>
                <a:schemeClr val="dk1"/>
              </a:solidFill>
              <a:effectLst/>
              <a:latin typeface="+mn-lt"/>
              <a:ea typeface="+mn-ea"/>
              <a:cs typeface="+mn-cs"/>
            </a:rPr>
            <a:t>高位で推移する見込みとなっている。今後予想される上昇に対応するため、減債基金への積立を実施し、計画的な繰上償還を行うなど、元利償還金の抑制に努めていく。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baseline="0">
              <a:solidFill>
                <a:schemeClr val="dk1"/>
              </a:solidFill>
              <a:effectLst/>
              <a:latin typeface="+mn-lt"/>
              <a:ea typeface="+mn-ea"/>
              <a:cs typeface="+mn-cs"/>
            </a:rPr>
            <a:t>　将来負担比率（分子）は、前年度と比較して</a:t>
          </a:r>
          <a:r>
            <a:rPr kumimoji="0" lang="en-US" altLang="ja-JP" sz="1100" b="0" i="0" baseline="0">
              <a:solidFill>
                <a:schemeClr val="dk1"/>
              </a:solidFill>
              <a:effectLst/>
              <a:latin typeface="+mn-lt"/>
              <a:ea typeface="+mn-ea"/>
              <a:cs typeface="+mn-cs"/>
            </a:rPr>
            <a:t>434</a:t>
          </a:r>
          <a:r>
            <a:rPr kumimoji="0" lang="ja-JP" altLang="en-US" sz="1100" b="0" i="0" baseline="0">
              <a:solidFill>
                <a:schemeClr val="dk1"/>
              </a:solidFill>
              <a:effectLst/>
              <a:latin typeface="+mn-lt"/>
              <a:ea typeface="+mn-ea"/>
              <a:cs typeface="+mn-cs"/>
            </a:rPr>
            <a:t>百万円の増となった。増加の主な要因は、充当可能財源等の</a:t>
          </a:r>
          <a:r>
            <a:rPr kumimoji="0" lang="en-US" altLang="ja-JP" sz="1100" b="0" i="0" baseline="0">
              <a:solidFill>
                <a:schemeClr val="dk1"/>
              </a:solidFill>
              <a:effectLst/>
              <a:latin typeface="+mn-lt"/>
              <a:ea typeface="+mn-ea"/>
              <a:cs typeface="+mn-cs"/>
            </a:rPr>
            <a:t>2</a:t>
          </a:r>
          <a:r>
            <a:rPr kumimoji="0" lang="ja-JP" altLang="en-US" sz="1100" b="0" i="0" baseline="0">
              <a:solidFill>
                <a:schemeClr val="dk1"/>
              </a:solidFill>
              <a:effectLst/>
              <a:latin typeface="+mn-lt"/>
              <a:ea typeface="+mn-ea"/>
              <a:cs typeface="+mn-cs"/>
            </a:rPr>
            <a:t>年連続減少や、将来負担額については、</a:t>
          </a:r>
          <a:r>
            <a:rPr lang="ja-JP" altLang="ja-JP" sz="1100" b="0" i="0" baseline="0">
              <a:solidFill>
                <a:schemeClr val="dk1"/>
              </a:solidFill>
              <a:effectLst/>
              <a:latin typeface="+mn-lt"/>
              <a:ea typeface="+mn-ea"/>
              <a:cs typeface="+mn-cs"/>
            </a:rPr>
            <a:t>全体的に減少傾向にある中、</a:t>
          </a:r>
          <a:r>
            <a:rPr kumimoji="0" lang="ja-JP" altLang="en-US" sz="1100" b="0" i="0" baseline="0">
              <a:solidFill>
                <a:schemeClr val="dk1"/>
              </a:solidFill>
              <a:effectLst/>
              <a:latin typeface="+mn-lt"/>
              <a:ea typeface="+mn-ea"/>
              <a:cs typeface="+mn-cs"/>
            </a:rPr>
            <a:t>南陽病院建替えによる</a:t>
          </a:r>
          <a:r>
            <a:rPr lang="ja-JP" altLang="ja-JP" sz="1100" b="0" i="0" baseline="0">
              <a:solidFill>
                <a:schemeClr val="dk1"/>
              </a:solidFill>
              <a:effectLst/>
              <a:latin typeface="+mn-lt"/>
              <a:ea typeface="+mn-ea"/>
              <a:cs typeface="+mn-cs"/>
            </a:rPr>
            <a:t>組合等負担等見込額</a:t>
          </a:r>
          <a:r>
            <a:rPr lang="ja-JP" altLang="en-US" sz="1100" b="0" i="0" baseline="0">
              <a:solidFill>
                <a:schemeClr val="dk1"/>
              </a:solidFill>
              <a:effectLst/>
              <a:latin typeface="+mn-lt"/>
              <a:ea typeface="+mn-ea"/>
              <a:cs typeface="+mn-cs"/>
            </a:rPr>
            <a:t>の増加の影響が大きい</a:t>
          </a:r>
          <a:r>
            <a:rPr kumimoji="0" lang="ja-JP" altLang="en-US" sz="1100" b="0" i="0" baseline="0">
              <a:solidFill>
                <a:schemeClr val="dk1"/>
              </a:solidFill>
              <a:effectLst/>
              <a:latin typeface="+mn-lt"/>
              <a:ea typeface="+mn-ea"/>
              <a:cs typeface="+mn-cs"/>
            </a:rPr>
            <a:t>。今後においても</a:t>
          </a:r>
          <a:r>
            <a:rPr lang="ja-JP" altLang="ja-JP" sz="1100" b="0" i="0" baseline="0">
              <a:solidFill>
                <a:schemeClr val="dk1"/>
              </a:solidFill>
              <a:effectLst/>
              <a:latin typeface="+mn-lt"/>
              <a:ea typeface="+mn-ea"/>
              <a:cs typeface="+mn-cs"/>
            </a:rPr>
            <a:t>組合等負担等見込額</a:t>
          </a:r>
          <a:r>
            <a:rPr lang="ja-JP" altLang="en-US" sz="1100" b="0" i="0" baseline="0">
              <a:solidFill>
                <a:schemeClr val="dk1"/>
              </a:solidFill>
              <a:effectLst/>
              <a:latin typeface="+mn-lt"/>
              <a:ea typeface="+mn-ea"/>
              <a:cs typeface="+mn-cs"/>
            </a:rPr>
            <a:t>の高い推移が見込まれるため将来負担比率としては悪化が見込まれる。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年度末の全ての積立基金の残高合計は</a:t>
          </a:r>
          <a:r>
            <a:rPr kumimoji="1" lang="en-US" altLang="ja-JP" sz="1300">
              <a:solidFill>
                <a:schemeClr val="dk1"/>
              </a:solidFill>
              <a:effectLst/>
              <a:latin typeface="+mn-lt"/>
              <a:ea typeface="+mn-ea"/>
              <a:cs typeface="+mn-cs"/>
            </a:rPr>
            <a:t>19</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千万円となり、</a:t>
          </a:r>
          <a:r>
            <a:rPr kumimoji="1" lang="ja-JP" altLang="ja-JP" sz="1300">
              <a:solidFill>
                <a:schemeClr val="dk1"/>
              </a:solidFill>
              <a:effectLst/>
              <a:latin typeface="+mn-lt"/>
              <a:ea typeface="+mn-ea"/>
              <a:cs typeface="+mn-cs"/>
            </a:rPr>
            <a:t>財政調整基金と地域振興基金</a:t>
          </a:r>
          <a:r>
            <a:rPr kumimoji="1" lang="ja-JP" altLang="en-US" sz="1300">
              <a:solidFill>
                <a:schemeClr val="dk1"/>
              </a:solidFill>
              <a:effectLst/>
              <a:latin typeface="+mn-lt"/>
              <a:ea typeface="+mn-ea"/>
              <a:cs typeface="+mn-cs"/>
            </a:rPr>
            <a:t>の減少の影響により、</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前年度末から約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千万円減少した。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の歳入減少・歳出増加への備えのため、引き続き、行革、経費節減等により捻出した額又、入札差金など事業執行で発生した歳出の不用額等を財源として確保し、基金に積み立てていくこと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公共施設維持管理基金：旧廃止施設の解体、跡地利用、施設の維持管理に対応するため、積み立てを行い、費用負担の平準化を図る。</a:t>
          </a:r>
        </a:p>
        <a:p>
          <a:r>
            <a:rPr kumimoji="1" lang="ja-JP" altLang="en-US" sz="1300">
              <a:solidFill>
                <a:schemeClr val="dk1"/>
              </a:solidFill>
              <a:effectLst/>
              <a:latin typeface="+mn-ea"/>
              <a:ea typeface="+mn-ea"/>
              <a:cs typeface="+mn-cs"/>
            </a:rPr>
            <a:t>地域振興基金：ふるさと納税による寄付金を財源とした積立基金、また、地域振興を推進する目的。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公共施設維持管理基金</a:t>
          </a:r>
          <a:r>
            <a:rPr kumimoji="1" lang="ja-JP" altLang="en-US" sz="1300">
              <a:solidFill>
                <a:schemeClr val="dk1"/>
              </a:solidFill>
              <a:effectLst/>
              <a:latin typeface="+mn-lt"/>
              <a:ea typeface="+mn-ea"/>
              <a:cs typeface="+mn-cs"/>
            </a:rPr>
            <a:t>：運用益、公共施設適正管理に係る事業費として積立、市有施設適正管理事業費・小・中学校施設整備事業費として取崩し。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運用益、ふるさと納税事業として積立、ふるさと納税事業費・小中学校整備事業費として取崩し。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重点施策等（教育まちづくり、産業まちづくり、健康まちづくり）への充当を基本としながら、今後とも適正な運用となるよう努める。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普通交付税の減、公共施設等の老朽化対策等に係る経費の増による。</a:t>
          </a:r>
        </a:p>
        <a:p>
          <a:endParaRPr kumimoji="1" lang="ja-JP" altLang="en-US"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今後、災害等への備えとして、また、将来の財政基盤の安定のため財政規模の</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％程度（</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億円）まで積み立てることとしている。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運用益（預金利子）による増。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公債費の増高を抑制するため、高利率の債務の繰上償還を平成２２年度から積極的に実施している。</a:t>
          </a:r>
        </a:p>
        <a:p>
          <a:r>
            <a:rPr kumimoji="1" lang="ja-JP" altLang="en-US" sz="1300">
              <a:solidFill>
                <a:schemeClr val="dk1"/>
              </a:solidFill>
              <a:effectLst/>
              <a:latin typeface="+mn-ea"/>
              <a:ea typeface="+mn-ea"/>
              <a:cs typeface="+mn-cs"/>
            </a:rPr>
            <a:t>現在は実質公債費比率が安定しており、また、高金利の地方債がないことから繰上償還の予定はないが、将来の繰上償還の財源とすべく減債基金への積立てを計画的に実施する。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15475702</v>
      </c>
      <c r="BO4" s="392"/>
      <c r="BP4" s="392"/>
      <c r="BQ4" s="392"/>
      <c r="BR4" s="392"/>
      <c r="BS4" s="392"/>
      <c r="BT4" s="392"/>
      <c r="BU4" s="393"/>
      <c r="BV4" s="391">
        <v>15431889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11.5</v>
      </c>
      <c r="CU4" s="398"/>
      <c r="CV4" s="398"/>
      <c r="CW4" s="398"/>
      <c r="CX4" s="398"/>
      <c r="CY4" s="398"/>
      <c r="CZ4" s="398"/>
      <c r="DA4" s="399"/>
      <c r="DB4" s="397">
        <v>11.8</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14448926</v>
      </c>
      <c r="BO5" s="429"/>
      <c r="BP5" s="429"/>
      <c r="BQ5" s="429"/>
      <c r="BR5" s="429"/>
      <c r="BS5" s="429"/>
      <c r="BT5" s="429"/>
      <c r="BU5" s="430"/>
      <c r="BV5" s="428">
        <v>14452420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92.1</v>
      </c>
      <c r="CU5" s="426"/>
      <c r="CV5" s="426"/>
      <c r="CW5" s="426"/>
      <c r="CX5" s="426"/>
      <c r="CY5" s="426"/>
      <c r="CZ5" s="426"/>
      <c r="DA5" s="427"/>
      <c r="DB5" s="425">
        <v>91.1</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1026776</v>
      </c>
      <c r="BO6" s="429"/>
      <c r="BP6" s="429"/>
      <c r="BQ6" s="429"/>
      <c r="BR6" s="429"/>
      <c r="BS6" s="429"/>
      <c r="BT6" s="429"/>
      <c r="BU6" s="430"/>
      <c r="BV6" s="428">
        <v>979469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97.1</v>
      </c>
      <c r="CU6" s="466"/>
      <c r="CV6" s="466"/>
      <c r="CW6" s="466"/>
      <c r="CX6" s="466"/>
      <c r="CY6" s="466"/>
      <c r="CZ6" s="466"/>
      <c r="DA6" s="467"/>
      <c r="DB6" s="465">
        <v>96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103596</v>
      </c>
      <c r="BO7" s="429"/>
      <c r="BP7" s="429"/>
      <c r="BQ7" s="429"/>
      <c r="BR7" s="429"/>
      <c r="BS7" s="429"/>
      <c r="BT7" s="429"/>
      <c r="BU7" s="430"/>
      <c r="BV7" s="428">
        <v>32053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8050604</v>
      </c>
      <c r="CU7" s="429"/>
      <c r="CV7" s="429"/>
      <c r="CW7" s="429"/>
      <c r="CX7" s="429"/>
      <c r="CY7" s="429"/>
      <c r="CZ7" s="429"/>
      <c r="DA7" s="430"/>
      <c r="DB7" s="428">
        <v>8038472</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923180</v>
      </c>
      <c r="BO8" s="429"/>
      <c r="BP8" s="429"/>
      <c r="BQ8" s="429"/>
      <c r="BR8" s="429"/>
      <c r="BS8" s="429"/>
      <c r="BT8" s="429"/>
      <c r="BU8" s="430"/>
      <c r="BV8" s="428">
        <v>947416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0.47</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32285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-24236</v>
      </c>
      <c r="BO9" s="429"/>
      <c r="BP9" s="429"/>
      <c r="BQ9" s="429"/>
      <c r="BR9" s="429"/>
      <c r="BS9" s="429"/>
      <c r="BT9" s="429"/>
      <c r="BU9" s="430"/>
      <c r="BV9" s="428">
        <v>226659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12.1</v>
      </c>
      <c r="CU9" s="426"/>
      <c r="CV9" s="426"/>
      <c r="CW9" s="426"/>
      <c r="CX9" s="426"/>
      <c r="CY9" s="426"/>
      <c r="CZ9" s="426"/>
      <c r="DA9" s="427"/>
      <c r="DB9" s="425">
        <v>12.3</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33658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573046</v>
      </c>
      <c r="BO10" s="429"/>
      <c r="BP10" s="429"/>
      <c r="BQ10" s="429"/>
      <c r="BR10" s="429"/>
      <c r="BS10" s="429"/>
      <c r="BT10" s="429"/>
      <c r="BU10" s="430"/>
      <c r="BV10" s="428">
        <v>259880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3300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31538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685129</v>
      </c>
      <c r="BO12" s="429"/>
      <c r="BP12" s="429"/>
      <c r="BQ12" s="429"/>
      <c r="BR12" s="429"/>
      <c r="BS12" s="429"/>
      <c r="BT12" s="429"/>
      <c r="BU12" s="430"/>
      <c r="BV12" s="428">
        <v>607646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31304</v>
      </c>
      <c r="S13" s="510"/>
      <c r="T13" s="510"/>
      <c r="U13" s="510"/>
      <c r="V13" s="511"/>
      <c r="W13" s="444" t="s">
        <v>139</v>
      </c>
      <c r="X13" s="445"/>
      <c r="Y13" s="445"/>
      <c r="Z13" s="445"/>
      <c r="AA13" s="445"/>
      <c r="AB13" s="435"/>
      <c r="AC13" s="479">
        <v>1696</v>
      </c>
      <c r="AD13" s="480"/>
      <c r="AE13" s="480"/>
      <c r="AF13" s="480"/>
      <c r="AG13" s="519"/>
      <c r="AH13" s="479">
        <v>1840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-136319</v>
      </c>
      <c r="BO13" s="429"/>
      <c r="BP13" s="429"/>
      <c r="BQ13" s="429"/>
      <c r="BR13" s="429"/>
      <c r="BS13" s="429"/>
      <c r="BT13" s="429"/>
      <c r="BU13" s="430"/>
      <c r="BV13" s="428">
        <v>-117807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11.8</v>
      </c>
      <c r="CU13" s="426"/>
      <c r="CV13" s="426"/>
      <c r="CW13" s="426"/>
      <c r="CX13" s="426"/>
      <c r="CY13" s="426"/>
      <c r="CZ13" s="426"/>
      <c r="DA13" s="427"/>
      <c r="DB13" s="425">
        <v>12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31822</v>
      </c>
      <c r="S14" s="510"/>
      <c r="T14" s="510"/>
      <c r="U14" s="510"/>
      <c r="V14" s="511"/>
      <c r="W14" s="418"/>
      <c r="X14" s="419"/>
      <c r="Y14" s="419"/>
      <c r="Z14" s="419"/>
      <c r="AA14" s="419"/>
      <c r="AB14" s="408"/>
      <c r="AC14" s="512">
        <v>10.4</v>
      </c>
      <c r="AD14" s="513"/>
      <c r="AE14" s="513"/>
      <c r="AF14" s="513"/>
      <c r="AG14" s="514"/>
      <c r="AH14" s="512">
        <v>11.4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128</v>
      </c>
      <c r="CU14" s="524"/>
      <c r="CV14" s="524"/>
      <c r="CW14" s="524"/>
      <c r="CX14" s="524"/>
      <c r="CY14" s="524"/>
      <c r="CZ14" s="524"/>
      <c r="DA14" s="525"/>
      <c r="DB14" s="523">
        <v>122.6</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31624</v>
      </c>
      <c r="S15" s="510"/>
      <c r="T15" s="510"/>
      <c r="U15" s="510"/>
      <c r="V15" s="511"/>
      <c r="W15" s="444" t="s">
        <v>147</v>
      </c>
      <c r="X15" s="445"/>
      <c r="Y15" s="445"/>
      <c r="Z15" s="445"/>
      <c r="AA15" s="445"/>
      <c r="AB15" s="435"/>
      <c r="AC15" s="479">
        <v>5368</v>
      </c>
      <c r="AD15" s="480"/>
      <c r="AE15" s="480"/>
      <c r="AF15" s="480"/>
      <c r="AG15" s="519"/>
      <c r="AH15" s="479">
        <v>5217</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3258213</v>
      </c>
      <c r="BO15" s="392"/>
      <c r="BP15" s="392"/>
      <c r="BQ15" s="392"/>
      <c r="BR15" s="392"/>
      <c r="BS15" s="392"/>
      <c r="BT15" s="392"/>
      <c r="BU15" s="393"/>
      <c r="BV15" s="391">
        <v>3170104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32.799999999999997</v>
      </c>
      <c r="AD16" s="513"/>
      <c r="AE16" s="513"/>
      <c r="AF16" s="513"/>
      <c r="AG16" s="514"/>
      <c r="AH16" s="512">
        <v>32.200000000000003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6745800</v>
      </c>
      <c r="BO16" s="429"/>
      <c r="BP16" s="429"/>
      <c r="BQ16" s="429"/>
      <c r="BR16" s="429"/>
      <c r="BS16" s="429"/>
      <c r="BT16" s="429"/>
      <c r="BU16" s="430"/>
      <c r="BV16" s="428">
        <v>6766522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9309</v>
      </c>
      <c r="AD17" s="480"/>
      <c r="AE17" s="480"/>
      <c r="AF17" s="480"/>
      <c r="AG17" s="519"/>
      <c r="AH17" s="479">
        <v>9123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4116855</v>
      </c>
      <c r="BO17" s="429"/>
      <c r="BP17" s="429"/>
      <c r="BQ17" s="429"/>
      <c r="BR17" s="429"/>
      <c r="BS17" s="429"/>
      <c r="BT17" s="429"/>
      <c r="BU17" s="430"/>
      <c r="BV17" s="428">
        <v>4014328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160.52000000000001</v>
      </c>
      <c r="M18" s="541"/>
      <c r="N18" s="541"/>
      <c r="O18" s="541"/>
      <c r="P18" s="541"/>
      <c r="Q18" s="541"/>
      <c r="R18" s="542"/>
      <c r="S18" s="542"/>
      <c r="T18" s="542"/>
      <c r="U18" s="542"/>
      <c r="V18" s="543"/>
      <c r="W18" s="446"/>
      <c r="X18" s="447"/>
      <c r="Y18" s="447"/>
      <c r="Z18" s="447"/>
      <c r="AA18" s="447"/>
      <c r="AB18" s="438"/>
      <c r="AC18" s="544">
        <v>56.9</v>
      </c>
      <c r="AD18" s="545"/>
      <c r="AE18" s="545"/>
      <c r="AF18" s="545"/>
      <c r="AG18" s="546"/>
      <c r="AH18" s="544">
        <v>56.4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7505687</v>
      </c>
      <c r="BO18" s="429"/>
      <c r="BP18" s="429"/>
      <c r="BQ18" s="429"/>
      <c r="BR18" s="429"/>
      <c r="BS18" s="429"/>
      <c r="BT18" s="429"/>
      <c r="BU18" s="430"/>
      <c r="BV18" s="428">
        <v>7464625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201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11225558</v>
      </c>
      <c r="BO19" s="429"/>
      <c r="BP19" s="429"/>
      <c r="BQ19" s="429"/>
      <c r="BR19" s="429"/>
      <c r="BS19" s="429"/>
      <c r="BT19" s="429"/>
      <c r="BU19" s="430"/>
      <c r="BV19" s="428">
        <v>11169218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10705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15553083</v>
      </c>
      <c r="BO23" s="429"/>
      <c r="BP23" s="429"/>
      <c r="BQ23" s="429"/>
      <c r="BR23" s="429"/>
      <c r="BS23" s="429"/>
      <c r="BT23" s="429"/>
      <c r="BU23" s="430"/>
      <c r="BV23" s="428">
        <v>15642394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8280</v>
      </c>
      <c r="R24" s="480"/>
      <c r="S24" s="480"/>
      <c r="T24" s="480"/>
      <c r="U24" s="480"/>
      <c r="V24" s="519"/>
      <c r="W24" s="578"/>
      <c r="X24" s="566"/>
      <c r="Y24" s="567"/>
      <c r="Z24" s="478" t="s">
        <v>171</v>
      </c>
      <c r="AA24" s="458"/>
      <c r="AB24" s="458"/>
      <c r="AC24" s="458"/>
      <c r="AD24" s="458"/>
      <c r="AE24" s="458"/>
      <c r="AF24" s="458"/>
      <c r="AG24" s="459"/>
      <c r="AH24" s="479">
        <v>233</v>
      </c>
      <c r="AI24" s="480"/>
      <c r="AJ24" s="480"/>
      <c r="AK24" s="480"/>
      <c r="AL24" s="519"/>
      <c r="AM24" s="479">
        <v>756551</v>
      </c>
      <c r="AN24" s="480"/>
      <c r="AO24" s="480"/>
      <c r="AP24" s="480"/>
      <c r="AQ24" s="480"/>
      <c r="AR24" s="519"/>
      <c r="AS24" s="479">
        <v>3247</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10954935</v>
      </c>
      <c r="BO24" s="429"/>
      <c r="BP24" s="429"/>
      <c r="BQ24" s="429"/>
      <c r="BR24" s="429"/>
      <c r="BS24" s="429"/>
      <c r="BT24" s="429"/>
      <c r="BU24" s="430"/>
      <c r="BV24" s="428">
        <v>10766506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6950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581047</v>
      </c>
      <c r="BO25" s="392"/>
      <c r="BP25" s="392"/>
      <c r="BQ25" s="392"/>
      <c r="BR25" s="392"/>
      <c r="BS25" s="392"/>
      <c r="BT25" s="392"/>
      <c r="BU25" s="393"/>
      <c r="BV25" s="391">
        <v>487988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5500</v>
      </c>
      <c r="R26" s="480"/>
      <c r="S26" s="480"/>
      <c r="T26" s="480"/>
      <c r="U26" s="480"/>
      <c r="V26" s="519"/>
      <c r="W26" s="578"/>
      <c r="X26" s="566"/>
      <c r="Y26" s="567"/>
      <c r="Z26" s="478" t="s">
        <v>177</v>
      </c>
      <c r="AA26" s="588"/>
      <c r="AB26" s="588"/>
      <c r="AC26" s="588"/>
      <c r="AD26" s="588"/>
      <c r="AE26" s="588"/>
      <c r="AF26" s="588"/>
      <c r="AG26" s="589"/>
      <c r="AH26" s="479">
        <v>23</v>
      </c>
      <c r="AI26" s="480"/>
      <c r="AJ26" s="480"/>
      <c r="AK26" s="480"/>
      <c r="AL26" s="519"/>
      <c r="AM26" s="479">
        <v>80845</v>
      </c>
      <c r="AN26" s="480"/>
      <c r="AO26" s="480"/>
      <c r="AP26" s="480"/>
      <c r="AQ26" s="480"/>
      <c r="AR26" s="519"/>
      <c r="AS26" s="479">
        <v>3515</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4350</v>
      </c>
      <c r="R27" s="480"/>
      <c r="S27" s="480"/>
      <c r="T27" s="480"/>
      <c r="U27" s="480"/>
      <c r="V27" s="519"/>
      <c r="W27" s="578"/>
      <c r="X27" s="566"/>
      <c r="Y27" s="567"/>
      <c r="Z27" s="478" t="s">
        <v>181</v>
      </c>
      <c r="AA27" s="458"/>
      <c r="AB27" s="458"/>
      <c r="AC27" s="458"/>
      <c r="AD27" s="458"/>
      <c r="AE27" s="458"/>
      <c r="AF27" s="458"/>
      <c r="AG27" s="459"/>
      <c r="AH27" s="479">
        <v>10</v>
      </c>
      <c r="AI27" s="480"/>
      <c r="AJ27" s="480"/>
      <c r="AK27" s="480"/>
      <c r="AL27" s="519"/>
      <c r="AM27" s="479">
        <v>33212</v>
      </c>
      <c r="AN27" s="480"/>
      <c r="AO27" s="480"/>
      <c r="AP27" s="480"/>
      <c r="AQ27" s="480"/>
      <c r="AR27" s="519"/>
      <c r="AS27" s="479">
        <v>3321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391476</v>
      </c>
      <c r="BO27" s="602"/>
      <c r="BP27" s="602"/>
      <c r="BQ27" s="602"/>
      <c r="BR27" s="602"/>
      <c r="BS27" s="602"/>
      <c r="BT27" s="602"/>
      <c r="BU27" s="603"/>
      <c r="BV27" s="601">
        <v>391446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3850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185</v>
      </c>
      <c r="AN28" s="480"/>
      <c r="AO28" s="480"/>
      <c r="AP28" s="480"/>
      <c r="AQ28" s="480"/>
      <c r="AR28" s="519"/>
      <c r="AS28" s="479" t="s">
        <v>128</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1013050</v>
      </c>
      <c r="BO28" s="392"/>
      <c r="BP28" s="392"/>
      <c r="BQ28" s="392"/>
      <c r="BR28" s="392"/>
      <c r="BS28" s="392"/>
      <c r="BT28" s="392"/>
      <c r="BU28" s="393"/>
      <c r="BV28" s="391">
        <v>1125133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15</v>
      </c>
      <c r="M29" s="480"/>
      <c r="N29" s="480"/>
      <c r="O29" s="480"/>
      <c r="P29" s="519"/>
      <c r="Q29" s="479">
        <v>3600</v>
      </c>
      <c r="R29" s="480"/>
      <c r="S29" s="480"/>
      <c r="T29" s="480"/>
      <c r="U29" s="480"/>
      <c r="V29" s="519"/>
      <c r="W29" s="579"/>
      <c r="X29" s="580"/>
      <c r="Y29" s="581"/>
      <c r="Z29" s="478" t="s">
        <v>188</v>
      </c>
      <c r="AA29" s="458"/>
      <c r="AB29" s="458"/>
      <c r="AC29" s="458"/>
      <c r="AD29" s="458"/>
      <c r="AE29" s="458"/>
      <c r="AF29" s="458"/>
      <c r="AG29" s="459"/>
      <c r="AH29" s="479">
        <v>243</v>
      </c>
      <c r="AI29" s="480"/>
      <c r="AJ29" s="480"/>
      <c r="AK29" s="480"/>
      <c r="AL29" s="519"/>
      <c r="AM29" s="479">
        <v>789763</v>
      </c>
      <c r="AN29" s="480"/>
      <c r="AO29" s="480"/>
      <c r="AP29" s="480"/>
      <c r="AQ29" s="480"/>
      <c r="AR29" s="519"/>
      <c r="AS29" s="479">
        <v>3250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110663</v>
      </c>
      <c r="BO29" s="429"/>
      <c r="BP29" s="429"/>
      <c r="BQ29" s="429"/>
      <c r="BR29" s="429"/>
      <c r="BS29" s="429"/>
      <c r="BT29" s="429"/>
      <c r="BU29" s="430"/>
      <c r="BV29" s="428">
        <v>110502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825971</v>
      </c>
      <c r="BO30" s="602"/>
      <c r="BP30" s="602"/>
      <c r="BQ30" s="602"/>
      <c r="BR30" s="602"/>
      <c r="BS30" s="602"/>
      <c r="BT30" s="602"/>
      <c r="BU30" s="603"/>
      <c r="BV30" s="601">
        <v>899871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置賜広域行政事務組合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ハイジアパーク南陽</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育英事業特別会計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置賜広域病院企業団</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南陽市土地開発公社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山形県後期高齢者医療広域連合(普通会計分)</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山形鉄道</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山形県後期高齢者医療広域連合(事業会計分)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山形県消防補償等組合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山形県自治会館管理組合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山形県市町村交通災害共済組合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山形県市町村職員退手組合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松川堰組合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XkR8m969WUJljBl9ziUNOe/urCuOzzTCDq5s70JzKPeKLLHt9wEZgPZ0fKDbiq17gAg7Qqc/jnChzZyMDdCMBg==" saltValue="bnchMOv2DWemmRxlW9J3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R30" sqref="R30:Y30"/>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229</v>
      </c>
      <c r="C5" s="628"/>
      <c r="D5" s="628"/>
      <c r="E5" s="628"/>
      <c r="F5" s="628"/>
      <c r="G5" s="628"/>
      <c r="H5" s="628"/>
      <c r="I5" s="628"/>
      <c r="J5" s="628"/>
      <c r="K5" s="628"/>
      <c r="L5" s="628"/>
      <c r="M5" s="628"/>
      <c r="N5" s="628"/>
      <c r="O5" s="628"/>
      <c r="P5" s="628"/>
      <c r="Q5" s="629"/>
      <c r="R5" s="630">
        <v>3594600</v>
      </c>
      <c r="S5" s="631"/>
      <c r="T5" s="631"/>
      <c r="U5" s="631"/>
      <c r="V5" s="631"/>
      <c r="W5" s="631"/>
      <c r="X5" s="631"/>
      <c r="Y5" s="632"/>
      <c r="Z5" s="633">
        <v>23.2</v>
      </c>
      <c r="AA5" s="633"/>
      <c r="AB5" s="633"/>
      <c r="AC5" s="633"/>
      <c r="AD5" s="634">
        <v>3363977</v>
      </c>
      <c r="AE5" s="634"/>
      <c r="AF5" s="634"/>
      <c r="AG5" s="634"/>
      <c r="AH5" s="634"/>
      <c r="AI5" s="634"/>
      <c r="AJ5" s="634"/>
      <c r="AK5" s="634"/>
      <c r="AL5" s="635">
        <v>43.5</v>
      </c>
      <c r="AM5" s="636"/>
      <c r="AN5" s="636"/>
      <c r="AO5" s="637"/>
      <c r="AP5" s="627" t="s">
        <v>230</v>
      </c>
      <c r="AQ5" s="628"/>
      <c r="AR5" s="628"/>
      <c r="AS5" s="628"/>
      <c r="AT5" s="628"/>
      <c r="AU5" s="628"/>
      <c r="AV5" s="628"/>
      <c r="AW5" s="628"/>
      <c r="AX5" s="628"/>
      <c r="AY5" s="628"/>
      <c r="AZ5" s="628"/>
      <c r="BA5" s="628"/>
      <c r="BB5" s="628"/>
      <c r="BC5" s="628"/>
      <c r="BD5" s="628"/>
      <c r="BE5" s="628"/>
      <c r="BF5" s="629"/>
      <c r="BG5" s="641">
        <v>3347049</v>
      </c>
      <c r="BH5" s="642"/>
      <c r="BI5" s="642"/>
      <c r="BJ5" s="642"/>
      <c r="BK5" s="642"/>
      <c r="BL5" s="642"/>
      <c r="BM5" s="642"/>
      <c r="BN5" s="643"/>
      <c r="BO5" s="644">
        <v>93.1</v>
      </c>
      <c r="BP5" s="644"/>
      <c r="BQ5" s="644"/>
      <c r="BR5" s="644"/>
      <c r="BS5" s="645">
        <v>35874</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141184</v>
      </c>
      <c r="S6" s="642"/>
      <c r="T6" s="642"/>
      <c r="U6" s="642"/>
      <c r="V6" s="642"/>
      <c r="W6" s="642"/>
      <c r="X6" s="642"/>
      <c r="Y6" s="643"/>
      <c r="Z6" s="644">
        <v>0.9</v>
      </c>
      <c r="AA6" s="644"/>
      <c r="AB6" s="644"/>
      <c r="AC6" s="644"/>
      <c r="AD6" s="645">
        <v>141184</v>
      </c>
      <c r="AE6" s="645"/>
      <c r="AF6" s="645"/>
      <c r="AG6" s="645"/>
      <c r="AH6" s="645"/>
      <c r="AI6" s="645"/>
      <c r="AJ6" s="645"/>
      <c r="AK6" s="645"/>
      <c r="AL6" s="646">
        <v>1.8</v>
      </c>
      <c r="AM6" s="647"/>
      <c r="AN6" s="647"/>
      <c r="AO6" s="648"/>
      <c r="AP6" s="638" t="s">
        <v>235</v>
      </c>
      <c r="AQ6" s="639"/>
      <c r="AR6" s="639"/>
      <c r="AS6" s="639"/>
      <c r="AT6" s="639"/>
      <c r="AU6" s="639"/>
      <c r="AV6" s="639"/>
      <c r="AW6" s="639"/>
      <c r="AX6" s="639"/>
      <c r="AY6" s="639"/>
      <c r="AZ6" s="639"/>
      <c r="BA6" s="639"/>
      <c r="BB6" s="639"/>
      <c r="BC6" s="639"/>
      <c r="BD6" s="639"/>
      <c r="BE6" s="639"/>
      <c r="BF6" s="640"/>
      <c r="BG6" s="641">
        <v>3347049</v>
      </c>
      <c r="BH6" s="642"/>
      <c r="BI6" s="642"/>
      <c r="BJ6" s="642"/>
      <c r="BK6" s="642"/>
      <c r="BL6" s="642"/>
      <c r="BM6" s="642"/>
      <c r="BN6" s="643"/>
      <c r="BO6" s="644">
        <v>93.1</v>
      </c>
      <c r="BP6" s="644"/>
      <c r="BQ6" s="644"/>
      <c r="BR6" s="644"/>
      <c r="BS6" s="645">
        <v>35874</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171890</v>
      </c>
      <c r="CS6" s="642"/>
      <c r="CT6" s="642"/>
      <c r="CU6" s="642"/>
      <c r="CV6" s="642"/>
      <c r="CW6" s="642"/>
      <c r="CX6" s="642"/>
      <c r="CY6" s="643"/>
      <c r="CZ6" s="635">
        <v>1.2</v>
      </c>
      <c r="DA6" s="636"/>
      <c r="DB6" s="636"/>
      <c r="DC6" s="655"/>
      <c r="DD6" s="650" t="s">
        <v>128</v>
      </c>
      <c r="DE6" s="642"/>
      <c r="DF6" s="642"/>
      <c r="DG6" s="642"/>
      <c r="DH6" s="642"/>
      <c r="DI6" s="642"/>
      <c r="DJ6" s="642"/>
      <c r="DK6" s="642"/>
      <c r="DL6" s="642"/>
      <c r="DM6" s="642"/>
      <c r="DN6" s="642"/>
      <c r="DO6" s="642"/>
      <c r="DP6" s="643"/>
      <c r="DQ6" s="650">
        <v>171890</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6078</v>
      </c>
      <c r="S7" s="642"/>
      <c r="T7" s="642"/>
      <c r="U7" s="642"/>
      <c r="V7" s="642"/>
      <c r="W7" s="642"/>
      <c r="X7" s="642"/>
      <c r="Y7" s="643"/>
      <c r="Z7" s="644">
        <v>0</v>
      </c>
      <c r="AA7" s="644"/>
      <c r="AB7" s="644"/>
      <c r="AC7" s="644"/>
      <c r="AD7" s="645">
        <v>6078</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1561193</v>
      </c>
      <c r="BH7" s="642"/>
      <c r="BI7" s="642"/>
      <c r="BJ7" s="642"/>
      <c r="BK7" s="642"/>
      <c r="BL7" s="642"/>
      <c r="BM7" s="642"/>
      <c r="BN7" s="643"/>
      <c r="BO7" s="644">
        <v>43.4</v>
      </c>
      <c r="BP7" s="644"/>
      <c r="BQ7" s="644"/>
      <c r="BR7" s="644"/>
      <c r="BS7" s="645">
        <v>35874</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2448232</v>
      </c>
      <c r="CS7" s="642"/>
      <c r="CT7" s="642"/>
      <c r="CU7" s="642"/>
      <c r="CV7" s="642"/>
      <c r="CW7" s="642"/>
      <c r="CX7" s="642"/>
      <c r="CY7" s="643"/>
      <c r="CZ7" s="644">
        <v>16.899999999999999</v>
      </c>
      <c r="DA7" s="644"/>
      <c r="DB7" s="644"/>
      <c r="DC7" s="644"/>
      <c r="DD7" s="650">
        <v>153919</v>
      </c>
      <c r="DE7" s="642"/>
      <c r="DF7" s="642"/>
      <c r="DG7" s="642"/>
      <c r="DH7" s="642"/>
      <c r="DI7" s="642"/>
      <c r="DJ7" s="642"/>
      <c r="DK7" s="642"/>
      <c r="DL7" s="642"/>
      <c r="DM7" s="642"/>
      <c r="DN7" s="642"/>
      <c r="DO7" s="642"/>
      <c r="DP7" s="643"/>
      <c r="DQ7" s="650">
        <v>2036531</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7317</v>
      </c>
      <c r="S8" s="642"/>
      <c r="T8" s="642"/>
      <c r="U8" s="642"/>
      <c r="V8" s="642"/>
      <c r="W8" s="642"/>
      <c r="X8" s="642"/>
      <c r="Y8" s="643"/>
      <c r="Z8" s="644">
        <v>0</v>
      </c>
      <c r="AA8" s="644"/>
      <c r="AB8" s="644"/>
      <c r="AC8" s="644"/>
      <c r="AD8" s="645">
        <v>7317</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55542</v>
      </c>
      <c r="BH8" s="642"/>
      <c r="BI8" s="642"/>
      <c r="BJ8" s="642"/>
      <c r="BK8" s="642"/>
      <c r="BL8" s="642"/>
      <c r="BM8" s="642"/>
      <c r="BN8" s="643"/>
      <c r="BO8" s="644">
        <v>1.5</v>
      </c>
      <c r="BP8" s="644"/>
      <c r="BQ8" s="644"/>
      <c r="BR8" s="644"/>
      <c r="BS8" s="650" t="s">
        <v>137</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5018320</v>
      </c>
      <c r="CS8" s="642"/>
      <c r="CT8" s="642"/>
      <c r="CU8" s="642"/>
      <c r="CV8" s="642"/>
      <c r="CW8" s="642"/>
      <c r="CX8" s="642"/>
      <c r="CY8" s="643"/>
      <c r="CZ8" s="644">
        <v>34.700000000000003</v>
      </c>
      <c r="DA8" s="644"/>
      <c r="DB8" s="644"/>
      <c r="DC8" s="644"/>
      <c r="DD8" s="650">
        <v>244465</v>
      </c>
      <c r="DE8" s="642"/>
      <c r="DF8" s="642"/>
      <c r="DG8" s="642"/>
      <c r="DH8" s="642"/>
      <c r="DI8" s="642"/>
      <c r="DJ8" s="642"/>
      <c r="DK8" s="642"/>
      <c r="DL8" s="642"/>
      <c r="DM8" s="642"/>
      <c r="DN8" s="642"/>
      <c r="DO8" s="642"/>
      <c r="DP8" s="643"/>
      <c r="DQ8" s="650">
        <v>2463742</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6514</v>
      </c>
      <c r="S9" s="642"/>
      <c r="T9" s="642"/>
      <c r="U9" s="642"/>
      <c r="V9" s="642"/>
      <c r="W9" s="642"/>
      <c r="X9" s="642"/>
      <c r="Y9" s="643"/>
      <c r="Z9" s="644">
        <v>0</v>
      </c>
      <c r="AA9" s="644"/>
      <c r="AB9" s="644"/>
      <c r="AC9" s="644"/>
      <c r="AD9" s="645">
        <v>6514</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1235059</v>
      </c>
      <c r="BH9" s="642"/>
      <c r="BI9" s="642"/>
      <c r="BJ9" s="642"/>
      <c r="BK9" s="642"/>
      <c r="BL9" s="642"/>
      <c r="BM9" s="642"/>
      <c r="BN9" s="643"/>
      <c r="BO9" s="644">
        <v>34.4</v>
      </c>
      <c r="BP9" s="644"/>
      <c r="BQ9" s="644"/>
      <c r="BR9" s="644"/>
      <c r="BS9" s="650" t="s">
        <v>245</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600123</v>
      </c>
      <c r="CS9" s="642"/>
      <c r="CT9" s="642"/>
      <c r="CU9" s="642"/>
      <c r="CV9" s="642"/>
      <c r="CW9" s="642"/>
      <c r="CX9" s="642"/>
      <c r="CY9" s="643"/>
      <c r="CZ9" s="644">
        <v>4.2</v>
      </c>
      <c r="DA9" s="644"/>
      <c r="DB9" s="644"/>
      <c r="DC9" s="644"/>
      <c r="DD9" s="650">
        <v>30971</v>
      </c>
      <c r="DE9" s="642"/>
      <c r="DF9" s="642"/>
      <c r="DG9" s="642"/>
      <c r="DH9" s="642"/>
      <c r="DI9" s="642"/>
      <c r="DJ9" s="642"/>
      <c r="DK9" s="642"/>
      <c r="DL9" s="642"/>
      <c r="DM9" s="642"/>
      <c r="DN9" s="642"/>
      <c r="DO9" s="642"/>
      <c r="DP9" s="643"/>
      <c r="DQ9" s="650">
        <v>561650</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137</v>
      </c>
      <c r="AA10" s="644"/>
      <c r="AB10" s="644"/>
      <c r="AC10" s="644"/>
      <c r="AD10" s="645" t="s">
        <v>137</v>
      </c>
      <c r="AE10" s="645"/>
      <c r="AF10" s="645"/>
      <c r="AG10" s="645"/>
      <c r="AH10" s="645"/>
      <c r="AI10" s="645"/>
      <c r="AJ10" s="645"/>
      <c r="AK10" s="645"/>
      <c r="AL10" s="646" t="s">
        <v>137</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89135</v>
      </c>
      <c r="BH10" s="642"/>
      <c r="BI10" s="642"/>
      <c r="BJ10" s="642"/>
      <c r="BK10" s="642"/>
      <c r="BL10" s="642"/>
      <c r="BM10" s="642"/>
      <c r="BN10" s="643"/>
      <c r="BO10" s="644">
        <v>2.5</v>
      </c>
      <c r="BP10" s="644"/>
      <c r="BQ10" s="644"/>
      <c r="BR10" s="644"/>
      <c r="BS10" s="650" t="s">
        <v>137</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55686</v>
      </c>
      <c r="CS10" s="642"/>
      <c r="CT10" s="642"/>
      <c r="CU10" s="642"/>
      <c r="CV10" s="642"/>
      <c r="CW10" s="642"/>
      <c r="CX10" s="642"/>
      <c r="CY10" s="643"/>
      <c r="CZ10" s="644">
        <v>0.4</v>
      </c>
      <c r="DA10" s="644"/>
      <c r="DB10" s="644"/>
      <c r="DC10" s="644"/>
      <c r="DD10" s="650" t="s">
        <v>137</v>
      </c>
      <c r="DE10" s="642"/>
      <c r="DF10" s="642"/>
      <c r="DG10" s="642"/>
      <c r="DH10" s="642"/>
      <c r="DI10" s="642"/>
      <c r="DJ10" s="642"/>
      <c r="DK10" s="642"/>
      <c r="DL10" s="642"/>
      <c r="DM10" s="642"/>
      <c r="DN10" s="642"/>
      <c r="DO10" s="642"/>
      <c r="DP10" s="643"/>
      <c r="DQ10" s="650">
        <v>5686</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137</v>
      </c>
      <c r="AA11" s="644"/>
      <c r="AB11" s="644"/>
      <c r="AC11" s="644"/>
      <c r="AD11" s="645" t="s">
        <v>137</v>
      </c>
      <c r="AE11" s="645"/>
      <c r="AF11" s="645"/>
      <c r="AG11" s="645"/>
      <c r="AH11" s="645"/>
      <c r="AI11" s="645"/>
      <c r="AJ11" s="645"/>
      <c r="AK11" s="645"/>
      <c r="AL11" s="646" t="s">
        <v>137</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181457</v>
      </c>
      <c r="BH11" s="642"/>
      <c r="BI11" s="642"/>
      <c r="BJ11" s="642"/>
      <c r="BK11" s="642"/>
      <c r="BL11" s="642"/>
      <c r="BM11" s="642"/>
      <c r="BN11" s="643"/>
      <c r="BO11" s="644">
        <v>5</v>
      </c>
      <c r="BP11" s="644"/>
      <c r="BQ11" s="644"/>
      <c r="BR11" s="644"/>
      <c r="BS11" s="650">
        <v>35874</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441282</v>
      </c>
      <c r="CS11" s="642"/>
      <c r="CT11" s="642"/>
      <c r="CU11" s="642"/>
      <c r="CV11" s="642"/>
      <c r="CW11" s="642"/>
      <c r="CX11" s="642"/>
      <c r="CY11" s="643"/>
      <c r="CZ11" s="644">
        <v>3.1</v>
      </c>
      <c r="DA11" s="644"/>
      <c r="DB11" s="644"/>
      <c r="DC11" s="644"/>
      <c r="DD11" s="650">
        <v>17352</v>
      </c>
      <c r="DE11" s="642"/>
      <c r="DF11" s="642"/>
      <c r="DG11" s="642"/>
      <c r="DH11" s="642"/>
      <c r="DI11" s="642"/>
      <c r="DJ11" s="642"/>
      <c r="DK11" s="642"/>
      <c r="DL11" s="642"/>
      <c r="DM11" s="642"/>
      <c r="DN11" s="642"/>
      <c r="DO11" s="642"/>
      <c r="DP11" s="643"/>
      <c r="DQ11" s="650">
        <v>283877</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608248</v>
      </c>
      <c r="S12" s="642"/>
      <c r="T12" s="642"/>
      <c r="U12" s="642"/>
      <c r="V12" s="642"/>
      <c r="W12" s="642"/>
      <c r="X12" s="642"/>
      <c r="Y12" s="643"/>
      <c r="Z12" s="644">
        <v>3.9</v>
      </c>
      <c r="AA12" s="644"/>
      <c r="AB12" s="644"/>
      <c r="AC12" s="644"/>
      <c r="AD12" s="645">
        <v>608248</v>
      </c>
      <c r="AE12" s="645"/>
      <c r="AF12" s="645"/>
      <c r="AG12" s="645"/>
      <c r="AH12" s="645"/>
      <c r="AI12" s="645"/>
      <c r="AJ12" s="645"/>
      <c r="AK12" s="645"/>
      <c r="AL12" s="646">
        <v>7.9</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1478544</v>
      </c>
      <c r="BH12" s="642"/>
      <c r="BI12" s="642"/>
      <c r="BJ12" s="642"/>
      <c r="BK12" s="642"/>
      <c r="BL12" s="642"/>
      <c r="BM12" s="642"/>
      <c r="BN12" s="643"/>
      <c r="BO12" s="644">
        <v>41.1</v>
      </c>
      <c r="BP12" s="644"/>
      <c r="BQ12" s="644"/>
      <c r="BR12" s="644"/>
      <c r="BS12" s="650" t="s">
        <v>137</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315646</v>
      </c>
      <c r="CS12" s="642"/>
      <c r="CT12" s="642"/>
      <c r="CU12" s="642"/>
      <c r="CV12" s="642"/>
      <c r="CW12" s="642"/>
      <c r="CX12" s="642"/>
      <c r="CY12" s="643"/>
      <c r="CZ12" s="644">
        <v>2.2000000000000002</v>
      </c>
      <c r="DA12" s="644"/>
      <c r="DB12" s="644"/>
      <c r="DC12" s="644"/>
      <c r="DD12" s="650">
        <v>54816</v>
      </c>
      <c r="DE12" s="642"/>
      <c r="DF12" s="642"/>
      <c r="DG12" s="642"/>
      <c r="DH12" s="642"/>
      <c r="DI12" s="642"/>
      <c r="DJ12" s="642"/>
      <c r="DK12" s="642"/>
      <c r="DL12" s="642"/>
      <c r="DM12" s="642"/>
      <c r="DN12" s="642"/>
      <c r="DO12" s="642"/>
      <c r="DP12" s="643"/>
      <c r="DQ12" s="650">
        <v>282404</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137</v>
      </c>
      <c r="AA13" s="644"/>
      <c r="AB13" s="644"/>
      <c r="AC13" s="644"/>
      <c r="AD13" s="645" t="s">
        <v>137</v>
      </c>
      <c r="AE13" s="645"/>
      <c r="AF13" s="645"/>
      <c r="AG13" s="645"/>
      <c r="AH13" s="645"/>
      <c r="AI13" s="645"/>
      <c r="AJ13" s="645"/>
      <c r="AK13" s="645"/>
      <c r="AL13" s="646" t="s">
        <v>137</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1472260</v>
      </c>
      <c r="BH13" s="642"/>
      <c r="BI13" s="642"/>
      <c r="BJ13" s="642"/>
      <c r="BK13" s="642"/>
      <c r="BL13" s="642"/>
      <c r="BM13" s="642"/>
      <c r="BN13" s="643"/>
      <c r="BO13" s="644">
        <v>41</v>
      </c>
      <c r="BP13" s="644"/>
      <c r="BQ13" s="644"/>
      <c r="BR13" s="644"/>
      <c r="BS13" s="650" t="s">
        <v>137</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1625472</v>
      </c>
      <c r="CS13" s="642"/>
      <c r="CT13" s="642"/>
      <c r="CU13" s="642"/>
      <c r="CV13" s="642"/>
      <c r="CW13" s="642"/>
      <c r="CX13" s="642"/>
      <c r="CY13" s="643"/>
      <c r="CZ13" s="644">
        <v>11.2</v>
      </c>
      <c r="DA13" s="644"/>
      <c r="DB13" s="644"/>
      <c r="DC13" s="644"/>
      <c r="DD13" s="650">
        <v>532776</v>
      </c>
      <c r="DE13" s="642"/>
      <c r="DF13" s="642"/>
      <c r="DG13" s="642"/>
      <c r="DH13" s="642"/>
      <c r="DI13" s="642"/>
      <c r="DJ13" s="642"/>
      <c r="DK13" s="642"/>
      <c r="DL13" s="642"/>
      <c r="DM13" s="642"/>
      <c r="DN13" s="642"/>
      <c r="DO13" s="642"/>
      <c r="DP13" s="643"/>
      <c r="DQ13" s="650">
        <v>1197673</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245</v>
      </c>
      <c r="S14" s="642"/>
      <c r="T14" s="642"/>
      <c r="U14" s="642"/>
      <c r="V14" s="642"/>
      <c r="W14" s="642"/>
      <c r="X14" s="642"/>
      <c r="Y14" s="643"/>
      <c r="Z14" s="644" t="s">
        <v>245</v>
      </c>
      <c r="AA14" s="644"/>
      <c r="AB14" s="644"/>
      <c r="AC14" s="644"/>
      <c r="AD14" s="645" t="s">
        <v>137</v>
      </c>
      <c r="AE14" s="645"/>
      <c r="AF14" s="645"/>
      <c r="AG14" s="645"/>
      <c r="AH14" s="645"/>
      <c r="AI14" s="645"/>
      <c r="AJ14" s="645"/>
      <c r="AK14" s="645"/>
      <c r="AL14" s="646" t="s">
        <v>137</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99116</v>
      </c>
      <c r="BH14" s="642"/>
      <c r="BI14" s="642"/>
      <c r="BJ14" s="642"/>
      <c r="BK14" s="642"/>
      <c r="BL14" s="642"/>
      <c r="BM14" s="642"/>
      <c r="BN14" s="643"/>
      <c r="BO14" s="644">
        <v>2.8</v>
      </c>
      <c r="BP14" s="644"/>
      <c r="BQ14" s="644"/>
      <c r="BR14" s="644"/>
      <c r="BS14" s="650" t="s">
        <v>137</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637248</v>
      </c>
      <c r="CS14" s="642"/>
      <c r="CT14" s="642"/>
      <c r="CU14" s="642"/>
      <c r="CV14" s="642"/>
      <c r="CW14" s="642"/>
      <c r="CX14" s="642"/>
      <c r="CY14" s="643"/>
      <c r="CZ14" s="644">
        <v>4.4000000000000004</v>
      </c>
      <c r="DA14" s="644"/>
      <c r="DB14" s="644"/>
      <c r="DC14" s="644"/>
      <c r="DD14" s="650">
        <v>86000</v>
      </c>
      <c r="DE14" s="642"/>
      <c r="DF14" s="642"/>
      <c r="DG14" s="642"/>
      <c r="DH14" s="642"/>
      <c r="DI14" s="642"/>
      <c r="DJ14" s="642"/>
      <c r="DK14" s="642"/>
      <c r="DL14" s="642"/>
      <c r="DM14" s="642"/>
      <c r="DN14" s="642"/>
      <c r="DO14" s="642"/>
      <c r="DP14" s="643"/>
      <c r="DQ14" s="650">
        <v>572994</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39720</v>
      </c>
      <c r="S15" s="642"/>
      <c r="T15" s="642"/>
      <c r="U15" s="642"/>
      <c r="V15" s="642"/>
      <c r="W15" s="642"/>
      <c r="X15" s="642"/>
      <c r="Y15" s="643"/>
      <c r="Z15" s="644">
        <v>0.3</v>
      </c>
      <c r="AA15" s="644"/>
      <c r="AB15" s="644"/>
      <c r="AC15" s="644"/>
      <c r="AD15" s="645">
        <v>39720</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208196</v>
      </c>
      <c r="BH15" s="642"/>
      <c r="BI15" s="642"/>
      <c r="BJ15" s="642"/>
      <c r="BK15" s="642"/>
      <c r="BL15" s="642"/>
      <c r="BM15" s="642"/>
      <c r="BN15" s="643"/>
      <c r="BO15" s="644">
        <v>5.8</v>
      </c>
      <c r="BP15" s="644"/>
      <c r="BQ15" s="644"/>
      <c r="BR15" s="644"/>
      <c r="BS15" s="650" t="s">
        <v>137</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1747931</v>
      </c>
      <c r="CS15" s="642"/>
      <c r="CT15" s="642"/>
      <c r="CU15" s="642"/>
      <c r="CV15" s="642"/>
      <c r="CW15" s="642"/>
      <c r="CX15" s="642"/>
      <c r="CY15" s="643"/>
      <c r="CZ15" s="644">
        <v>12.1</v>
      </c>
      <c r="DA15" s="644"/>
      <c r="DB15" s="644"/>
      <c r="DC15" s="644"/>
      <c r="DD15" s="650">
        <v>461292</v>
      </c>
      <c r="DE15" s="642"/>
      <c r="DF15" s="642"/>
      <c r="DG15" s="642"/>
      <c r="DH15" s="642"/>
      <c r="DI15" s="642"/>
      <c r="DJ15" s="642"/>
      <c r="DK15" s="642"/>
      <c r="DL15" s="642"/>
      <c r="DM15" s="642"/>
      <c r="DN15" s="642"/>
      <c r="DO15" s="642"/>
      <c r="DP15" s="643"/>
      <c r="DQ15" s="650">
        <v>1253667</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245</v>
      </c>
      <c r="AE16" s="645"/>
      <c r="AF16" s="645"/>
      <c r="AG16" s="645"/>
      <c r="AH16" s="645"/>
      <c r="AI16" s="645"/>
      <c r="AJ16" s="645"/>
      <c r="AK16" s="645"/>
      <c r="AL16" s="646" t="s">
        <v>137</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137</v>
      </c>
      <c r="BP16" s="644"/>
      <c r="BQ16" s="644"/>
      <c r="BR16" s="644"/>
      <c r="BS16" s="650" t="s">
        <v>137</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5152</v>
      </c>
      <c r="CS16" s="642"/>
      <c r="CT16" s="642"/>
      <c r="CU16" s="642"/>
      <c r="CV16" s="642"/>
      <c r="CW16" s="642"/>
      <c r="CX16" s="642"/>
      <c r="CY16" s="643"/>
      <c r="CZ16" s="644">
        <v>0</v>
      </c>
      <c r="DA16" s="644"/>
      <c r="DB16" s="644"/>
      <c r="DC16" s="644"/>
      <c r="DD16" s="650" t="s">
        <v>137</v>
      </c>
      <c r="DE16" s="642"/>
      <c r="DF16" s="642"/>
      <c r="DG16" s="642"/>
      <c r="DH16" s="642"/>
      <c r="DI16" s="642"/>
      <c r="DJ16" s="642"/>
      <c r="DK16" s="642"/>
      <c r="DL16" s="642"/>
      <c r="DM16" s="642"/>
      <c r="DN16" s="642"/>
      <c r="DO16" s="642"/>
      <c r="DP16" s="643"/>
      <c r="DQ16" s="650">
        <v>5152</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21836</v>
      </c>
      <c r="S17" s="642"/>
      <c r="T17" s="642"/>
      <c r="U17" s="642"/>
      <c r="V17" s="642"/>
      <c r="W17" s="642"/>
      <c r="X17" s="642"/>
      <c r="Y17" s="643"/>
      <c r="Z17" s="644">
        <v>0.1</v>
      </c>
      <c r="AA17" s="644"/>
      <c r="AB17" s="644"/>
      <c r="AC17" s="644"/>
      <c r="AD17" s="645">
        <v>21836</v>
      </c>
      <c r="AE17" s="645"/>
      <c r="AF17" s="645"/>
      <c r="AG17" s="645"/>
      <c r="AH17" s="645"/>
      <c r="AI17" s="645"/>
      <c r="AJ17" s="645"/>
      <c r="AK17" s="645"/>
      <c r="AL17" s="646">
        <v>0.3</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137</v>
      </c>
      <c r="BP17" s="644"/>
      <c r="BQ17" s="644"/>
      <c r="BR17" s="644"/>
      <c r="BS17" s="650" t="s">
        <v>137</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1381944</v>
      </c>
      <c r="CS17" s="642"/>
      <c r="CT17" s="642"/>
      <c r="CU17" s="642"/>
      <c r="CV17" s="642"/>
      <c r="CW17" s="642"/>
      <c r="CX17" s="642"/>
      <c r="CY17" s="643"/>
      <c r="CZ17" s="644">
        <v>9.6</v>
      </c>
      <c r="DA17" s="644"/>
      <c r="DB17" s="644"/>
      <c r="DC17" s="644"/>
      <c r="DD17" s="650" t="s">
        <v>137</v>
      </c>
      <c r="DE17" s="642"/>
      <c r="DF17" s="642"/>
      <c r="DG17" s="642"/>
      <c r="DH17" s="642"/>
      <c r="DI17" s="642"/>
      <c r="DJ17" s="642"/>
      <c r="DK17" s="642"/>
      <c r="DL17" s="642"/>
      <c r="DM17" s="642"/>
      <c r="DN17" s="642"/>
      <c r="DO17" s="642"/>
      <c r="DP17" s="643"/>
      <c r="DQ17" s="650">
        <v>1363516</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4134947</v>
      </c>
      <c r="S18" s="642"/>
      <c r="T18" s="642"/>
      <c r="U18" s="642"/>
      <c r="V18" s="642"/>
      <c r="W18" s="642"/>
      <c r="X18" s="642"/>
      <c r="Y18" s="643"/>
      <c r="Z18" s="644">
        <v>26.7</v>
      </c>
      <c r="AA18" s="644"/>
      <c r="AB18" s="644"/>
      <c r="AC18" s="644"/>
      <c r="AD18" s="645">
        <v>3513738</v>
      </c>
      <c r="AE18" s="645"/>
      <c r="AF18" s="645"/>
      <c r="AG18" s="645"/>
      <c r="AH18" s="645"/>
      <c r="AI18" s="645"/>
      <c r="AJ18" s="645"/>
      <c r="AK18" s="645"/>
      <c r="AL18" s="646">
        <v>45.5</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137</v>
      </c>
      <c r="BP18" s="644"/>
      <c r="BQ18" s="644"/>
      <c r="BR18" s="644"/>
      <c r="BS18" s="650" t="s">
        <v>137</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137</v>
      </c>
      <c r="DA18" s="644"/>
      <c r="DB18" s="644"/>
      <c r="DC18" s="644"/>
      <c r="DD18" s="650" t="s">
        <v>137</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3513738</v>
      </c>
      <c r="S19" s="642"/>
      <c r="T19" s="642"/>
      <c r="U19" s="642"/>
      <c r="V19" s="642"/>
      <c r="W19" s="642"/>
      <c r="X19" s="642"/>
      <c r="Y19" s="643"/>
      <c r="Z19" s="644">
        <v>22.7</v>
      </c>
      <c r="AA19" s="644"/>
      <c r="AB19" s="644"/>
      <c r="AC19" s="644"/>
      <c r="AD19" s="645">
        <v>3513738</v>
      </c>
      <c r="AE19" s="645"/>
      <c r="AF19" s="645"/>
      <c r="AG19" s="645"/>
      <c r="AH19" s="645"/>
      <c r="AI19" s="645"/>
      <c r="AJ19" s="645"/>
      <c r="AK19" s="645"/>
      <c r="AL19" s="646">
        <v>45.5</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247551</v>
      </c>
      <c r="BH19" s="642"/>
      <c r="BI19" s="642"/>
      <c r="BJ19" s="642"/>
      <c r="BK19" s="642"/>
      <c r="BL19" s="642"/>
      <c r="BM19" s="642"/>
      <c r="BN19" s="643"/>
      <c r="BO19" s="644">
        <v>6.9</v>
      </c>
      <c r="BP19" s="644"/>
      <c r="BQ19" s="644"/>
      <c r="BR19" s="644"/>
      <c r="BS19" s="650" t="s">
        <v>137</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137</v>
      </c>
      <c r="CS19" s="642"/>
      <c r="CT19" s="642"/>
      <c r="CU19" s="642"/>
      <c r="CV19" s="642"/>
      <c r="CW19" s="642"/>
      <c r="CX19" s="642"/>
      <c r="CY19" s="643"/>
      <c r="CZ19" s="644" t="s">
        <v>245</v>
      </c>
      <c r="DA19" s="644"/>
      <c r="DB19" s="644"/>
      <c r="DC19" s="644"/>
      <c r="DD19" s="650" t="s">
        <v>137</v>
      </c>
      <c r="DE19" s="642"/>
      <c r="DF19" s="642"/>
      <c r="DG19" s="642"/>
      <c r="DH19" s="642"/>
      <c r="DI19" s="642"/>
      <c r="DJ19" s="642"/>
      <c r="DK19" s="642"/>
      <c r="DL19" s="642"/>
      <c r="DM19" s="642"/>
      <c r="DN19" s="642"/>
      <c r="DO19" s="642"/>
      <c r="DP19" s="643"/>
      <c r="DQ19" s="650" t="s">
        <v>137</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621209</v>
      </c>
      <c r="S20" s="642"/>
      <c r="T20" s="642"/>
      <c r="U20" s="642"/>
      <c r="V20" s="642"/>
      <c r="W20" s="642"/>
      <c r="X20" s="642"/>
      <c r="Y20" s="643"/>
      <c r="Z20" s="644">
        <v>4</v>
      </c>
      <c r="AA20" s="644"/>
      <c r="AB20" s="644"/>
      <c r="AC20" s="644"/>
      <c r="AD20" s="645" t="s">
        <v>137</v>
      </c>
      <c r="AE20" s="645"/>
      <c r="AF20" s="645"/>
      <c r="AG20" s="645"/>
      <c r="AH20" s="645"/>
      <c r="AI20" s="645"/>
      <c r="AJ20" s="645"/>
      <c r="AK20" s="645"/>
      <c r="AL20" s="646" t="s">
        <v>245</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247551</v>
      </c>
      <c r="BH20" s="642"/>
      <c r="BI20" s="642"/>
      <c r="BJ20" s="642"/>
      <c r="BK20" s="642"/>
      <c r="BL20" s="642"/>
      <c r="BM20" s="642"/>
      <c r="BN20" s="643"/>
      <c r="BO20" s="644">
        <v>6.9</v>
      </c>
      <c r="BP20" s="644"/>
      <c r="BQ20" s="644"/>
      <c r="BR20" s="644"/>
      <c r="BS20" s="650" t="s">
        <v>137</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14448926</v>
      </c>
      <c r="CS20" s="642"/>
      <c r="CT20" s="642"/>
      <c r="CU20" s="642"/>
      <c r="CV20" s="642"/>
      <c r="CW20" s="642"/>
      <c r="CX20" s="642"/>
      <c r="CY20" s="643"/>
      <c r="CZ20" s="644">
        <v>100</v>
      </c>
      <c r="DA20" s="644"/>
      <c r="DB20" s="644"/>
      <c r="DC20" s="644"/>
      <c r="DD20" s="650">
        <v>1581591</v>
      </c>
      <c r="DE20" s="642"/>
      <c r="DF20" s="642"/>
      <c r="DG20" s="642"/>
      <c r="DH20" s="642"/>
      <c r="DI20" s="642"/>
      <c r="DJ20" s="642"/>
      <c r="DK20" s="642"/>
      <c r="DL20" s="642"/>
      <c r="DM20" s="642"/>
      <c r="DN20" s="642"/>
      <c r="DO20" s="642"/>
      <c r="DP20" s="643"/>
      <c r="DQ20" s="650">
        <v>10198782</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245</v>
      </c>
      <c r="AA21" s="644"/>
      <c r="AB21" s="644"/>
      <c r="AC21" s="644"/>
      <c r="AD21" s="645" t="s">
        <v>137</v>
      </c>
      <c r="AE21" s="645"/>
      <c r="AF21" s="645"/>
      <c r="AG21" s="645"/>
      <c r="AH21" s="645"/>
      <c r="AI21" s="645"/>
      <c r="AJ21" s="645"/>
      <c r="AK21" s="645"/>
      <c r="AL21" s="646" t="s">
        <v>245</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16928</v>
      </c>
      <c r="BH21" s="642"/>
      <c r="BI21" s="642"/>
      <c r="BJ21" s="642"/>
      <c r="BK21" s="642"/>
      <c r="BL21" s="642"/>
      <c r="BM21" s="642"/>
      <c r="BN21" s="643"/>
      <c r="BO21" s="644">
        <v>0.5</v>
      </c>
      <c r="BP21" s="644"/>
      <c r="BQ21" s="644"/>
      <c r="BR21" s="644"/>
      <c r="BS21" s="650" t="s">
        <v>137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8560444</v>
      </c>
      <c r="S22" s="642"/>
      <c r="T22" s="642"/>
      <c r="U22" s="642"/>
      <c r="V22" s="642"/>
      <c r="W22" s="642"/>
      <c r="X22" s="642"/>
      <c r="Y22" s="643"/>
      <c r="Z22" s="644">
        <v>55.3</v>
      </c>
      <c r="AA22" s="644"/>
      <c r="AB22" s="644"/>
      <c r="AC22" s="644"/>
      <c r="AD22" s="645">
        <v>7708612</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245</v>
      </c>
      <c r="BH22" s="642"/>
      <c r="BI22" s="642"/>
      <c r="BJ22" s="642"/>
      <c r="BK22" s="642"/>
      <c r="BL22" s="642"/>
      <c r="BM22" s="642"/>
      <c r="BN22" s="643"/>
      <c r="BO22" s="644" t="s">
        <v>245</v>
      </c>
      <c r="BP22" s="644"/>
      <c r="BQ22" s="644"/>
      <c r="BR22" s="644"/>
      <c r="BS22" s="650" t="s">
        <v>137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5088</v>
      </c>
      <c r="S23" s="642"/>
      <c r="T23" s="642"/>
      <c r="U23" s="642"/>
      <c r="V23" s="642"/>
      <c r="W23" s="642"/>
      <c r="X23" s="642"/>
      <c r="Y23" s="643"/>
      <c r="Z23" s="644">
        <v>0</v>
      </c>
      <c r="AA23" s="644"/>
      <c r="AB23" s="644"/>
      <c r="AC23" s="644"/>
      <c r="AD23" s="645">
        <v>5088</v>
      </c>
      <c r="AE23" s="645"/>
      <c r="AF23" s="645"/>
      <c r="AG23" s="645"/>
      <c r="AH23" s="645"/>
      <c r="AI23" s="645"/>
      <c r="AJ23" s="645"/>
      <c r="AK23" s="645"/>
      <c r="AL23" s="646">
        <v>0.1</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v>230623</v>
      </c>
      <c r="BH23" s="642"/>
      <c r="BI23" s="642"/>
      <c r="BJ23" s="642"/>
      <c r="BK23" s="642"/>
      <c r="BL23" s="642"/>
      <c r="BM23" s="642"/>
      <c r="BN23" s="643"/>
      <c r="BO23" s="644">
        <v>6.4</v>
      </c>
      <c r="BP23" s="644"/>
      <c r="BQ23" s="644"/>
      <c r="BR23" s="644"/>
      <c r="BS23" s="650" t="s">
        <v>137</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193761</v>
      </c>
      <c r="S24" s="642"/>
      <c r="T24" s="642"/>
      <c r="U24" s="642"/>
      <c r="V24" s="642"/>
      <c r="W24" s="642"/>
      <c r="X24" s="642"/>
      <c r="Y24" s="643"/>
      <c r="Z24" s="644">
        <v>1.3</v>
      </c>
      <c r="AA24" s="644"/>
      <c r="AB24" s="644"/>
      <c r="AC24" s="644"/>
      <c r="AD24" s="645" t="s">
        <v>137</v>
      </c>
      <c r="AE24" s="645"/>
      <c r="AF24" s="645"/>
      <c r="AG24" s="645"/>
      <c r="AH24" s="645"/>
      <c r="AI24" s="645"/>
      <c r="AJ24" s="645"/>
      <c r="AK24" s="645"/>
      <c r="AL24" s="646" t="s">
        <v>137</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245</v>
      </c>
      <c r="BP24" s="644"/>
      <c r="BQ24" s="644"/>
      <c r="BR24" s="644"/>
      <c r="BS24" s="650" t="s">
        <v>137</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6515241</v>
      </c>
      <c r="CS24" s="631"/>
      <c r="CT24" s="631"/>
      <c r="CU24" s="631"/>
      <c r="CV24" s="631"/>
      <c r="CW24" s="631"/>
      <c r="CX24" s="631"/>
      <c r="CY24" s="632"/>
      <c r="CZ24" s="635">
        <v>45.1</v>
      </c>
      <c r="DA24" s="636"/>
      <c r="DB24" s="636"/>
      <c r="DC24" s="655"/>
      <c r="DD24" s="674">
        <v>4328872</v>
      </c>
      <c r="DE24" s="631"/>
      <c r="DF24" s="631"/>
      <c r="DG24" s="631"/>
      <c r="DH24" s="631"/>
      <c r="DI24" s="631"/>
      <c r="DJ24" s="631"/>
      <c r="DK24" s="632"/>
      <c r="DL24" s="674">
        <v>4289959</v>
      </c>
      <c r="DM24" s="631"/>
      <c r="DN24" s="631"/>
      <c r="DO24" s="631"/>
      <c r="DP24" s="631"/>
      <c r="DQ24" s="631"/>
      <c r="DR24" s="631"/>
      <c r="DS24" s="631"/>
      <c r="DT24" s="631"/>
      <c r="DU24" s="631"/>
      <c r="DV24" s="632"/>
      <c r="DW24" s="635">
        <v>52.7</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127200</v>
      </c>
      <c r="S25" s="642"/>
      <c r="T25" s="642"/>
      <c r="U25" s="642"/>
      <c r="V25" s="642"/>
      <c r="W25" s="642"/>
      <c r="X25" s="642"/>
      <c r="Y25" s="643"/>
      <c r="Z25" s="644">
        <v>0.8</v>
      </c>
      <c r="AA25" s="644"/>
      <c r="AB25" s="644"/>
      <c r="AC25" s="644"/>
      <c r="AD25" s="645">
        <v>8951</v>
      </c>
      <c r="AE25" s="645"/>
      <c r="AF25" s="645"/>
      <c r="AG25" s="645"/>
      <c r="AH25" s="645"/>
      <c r="AI25" s="645"/>
      <c r="AJ25" s="645"/>
      <c r="AK25" s="645"/>
      <c r="AL25" s="646">
        <v>0.1</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137</v>
      </c>
      <c r="BH25" s="642"/>
      <c r="BI25" s="642"/>
      <c r="BJ25" s="642"/>
      <c r="BK25" s="642"/>
      <c r="BL25" s="642"/>
      <c r="BM25" s="642"/>
      <c r="BN25" s="643"/>
      <c r="BO25" s="644" t="s">
        <v>137</v>
      </c>
      <c r="BP25" s="644"/>
      <c r="BQ25" s="644"/>
      <c r="BR25" s="644"/>
      <c r="BS25" s="650" t="s">
        <v>137</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2204966</v>
      </c>
      <c r="CS25" s="677"/>
      <c r="CT25" s="677"/>
      <c r="CU25" s="677"/>
      <c r="CV25" s="677"/>
      <c r="CW25" s="677"/>
      <c r="CX25" s="677"/>
      <c r="CY25" s="678"/>
      <c r="CZ25" s="646">
        <v>15.3</v>
      </c>
      <c r="DA25" s="675"/>
      <c r="DB25" s="675"/>
      <c r="DC25" s="679"/>
      <c r="DD25" s="650">
        <v>2102681</v>
      </c>
      <c r="DE25" s="677"/>
      <c r="DF25" s="677"/>
      <c r="DG25" s="677"/>
      <c r="DH25" s="677"/>
      <c r="DI25" s="677"/>
      <c r="DJ25" s="677"/>
      <c r="DK25" s="678"/>
      <c r="DL25" s="650">
        <v>2086518</v>
      </c>
      <c r="DM25" s="677"/>
      <c r="DN25" s="677"/>
      <c r="DO25" s="677"/>
      <c r="DP25" s="677"/>
      <c r="DQ25" s="677"/>
      <c r="DR25" s="677"/>
      <c r="DS25" s="677"/>
      <c r="DT25" s="677"/>
      <c r="DU25" s="677"/>
      <c r="DV25" s="678"/>
      <c r="DW25" s="646">
        <v>25.6</v>
      </c>
      <c r="DX25" s="675"/>
      <c r="DY25" s="675"/>
      <c r="DZ25" s="675"/>
      <c r="EA25" s="675"/>
      <c r="EB25" s="675"/>
      <c r="EC25" s="676"/>
    </row>
    <row r="26" spans="2:133" ht="11.25" customHeight="1">
      <c r="B26" s="638" t="s">
        <v>298</v>
      </c>
      <c r="C26" s="639"/>
      <c r="D26" s="639"/>
      <c r="E26" s="639"/>
      <c r="F26" s="639"/>
      <c r="G26" s="639"/>
      <c r="H26" s="639"/>
      <c r="I26" s="639"/>
      <c r="J26" s="639"/>
      <c r="K26" s="639"/>
      <c r="L26" s="639"/>
      <c r="M26" s="639"/>
      <c r="N26" s="639"/>
      <c r="O26" s="639"/>
      <c r="P26" s="639"/>
      <c r="Q26" s="640"/>
      <c r="R26" s="641">
        <v>35072</v>
      </c>
      <c r="S26" s="642"/>
      <c r="T26" s="642"/>
      <c r="U26" s="642"/>
      <c r="V26" s="642"/>
      <c r="W26" s="642"/>
      <c r="X26" s="642"/>
      <c r="Y26" s="643"/>
      <c r="Z26" s="644">
        <v>0.2</v>
      </c>
      <c r="AA26" s="644"/>
      <c r="AB26" s="644"/>
      <c r="AC26" s="644"/>
      <c r="AD26" s="645" t="s">
        <v>137</v>
      </c>
      <c r="AE26" s="645"/>
      <c r="AF26" s="645"/>
      <c r="AG26" s="645"/>
      <c r="AH26" s="645"/>
      <c r="AI26" s="645"/>
      <c r="AJ26" s="645"/>
      <c r="AK26" s="645"/>
      <c r="AL26" s="646" t="s">
        <v>137</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137</v>
      </c>
      <c r="BH26" s="642"/>
      <c r="BI26" s="642"/>
      <c r="BJ26" s="642"/>
      <c r="BK26" s="642"/>
      <c r="BL26" s="642"/>
      <c r="BM26" s="642"/>
      <c r="BN26" s="643"/>
      <c r="BO26" s="644" t="s">
        <v>137</v>
      </c>
      <c r="BP26" s="644"/>
      <c r="BQ26" s="644"/>
      <c r="BR26" s="644"/>
      <c r="BS26" s="650" t="s">
        <v>128</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1433297</v>
      </c>
      <c r="CS26" s="642"/>
      <c r="CT26" s="642"/>
      <c r="CU26" s="642"/>
      <c r="CV26" s="642"/>
      <c r="CW26" s="642"/>
      <c r="CX26" s="642"/>
      <c r="CY26" s="643"/>
      <c r="CZ26" s="646">
        <v>9.9</v>
      </c>
      <c r="DA26" s="675"/>
      <c r="DB26" s="675"/>
      <c r="DC26" s="679"/>
      <c r="DD26" s="650">
        <v>1339433</v>
      </c>
      <c r="DE26" s="642"/>
      <c r="DF26" s="642"/>
      <c r="DG26" s="642"/>
      <c r="DH26" s="642"/>
      <c r="DI26" s="642"/>
      <c r="DJ26" s="642"/>
      <c r="DK26" s="643"/>
      <c r="DL26" s="650" t="s">
        <v>245</v>
      </c>
      <c r="DM26" s="642"/>
      <c r="DN26" s="642"/>
      <c r="DO26" s="642"/>
      <c r="DP26" s="642"/>
      <c r="DQ26" s="642"/>
      <c r="DR26" s="642"/>
      <c r="DS26" s="642"/>
      <c r="DT26" s="642"/>
      <c r="DU26" s="642"/>
      <c r="DV26" s="643"/>
      <c r="DW26" s="646" t="s">
        <v>137</v>
      </c>
      <c r="DX26" s="675"/>
      <c r="DY26" s="675"/>
      <c r="DZ26" s="675"/>
      <c r="EA26" s="675"/>
      <c r="EB26" s="675"/>
      <c r="EC26" s="676"/>
    </row>
    <row r="27" spans="2:133" ht="11.25" customHeight="1">
      <c r="B27" s="638" t="s">
        <v>301</v>
      </c>
      <c r="C27" s="639"/>
      <c r="D27" s="639"/>
      <c r="E27" s="639"/>
      <c r="F27" s="639"/>
      <c r="G27" s="639"/>
      <c r="H27" s="639"/>
      <c r="I27" s="639"/>
      <c r="J27" s="639"/>
      <c r="K27" s="639"/>
      <c r="L27" s="639"/>
      <c r="M27" s="639"/>
      <c r="N27" s="639"/>
      <c r="O27" s="639"/>
      <c r="P27" s="639"/>
      <c r="Q27" s="640"/>
      <c r="R27" s="641">
        <v>1687905</v>
      </c>
      <c r="S27" s="642"/>
      <c r="T27" s="642"/>
      <c r="U27" s="642"/>
      <c r="V27" s="642"/>
      <c r="W27" s="642"/>
      <c r="X27" s="642"/>
      <c r="Y27" s="643"/>
      <c r="Z27" s="644">
        <v>10.9</v>
      </c>
      <c r="AA27" s="644"/>
      <c r="AB27" s="644"/>
      <c r="AC27" s="644"/>
      <c r="AD27" s="645" t="s">
        <v>137</v>
      </c>
      <c r="AE27" s="645"/>
      <c r="AF27" s="645"/>
      <c r="AG27" s="645"/>
      <c r="AH27" s="645"/>
      <c r="AI27" s="645"/>
      <c r="AJ27" s="645"/>
      <c r="AK27" s="645"/>
      <c r="AL27" s="646" t="s">
        <v>137</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3594600</v>
      </c>
      <c r="BH27" s="642"/>
      <c r="BI27" s="642"/>
      <c r="BJ27" s="642"/>
      <c r="BK27" s="642"/>
      <c r="BL27" s="642"/>
      <c r="BM27" s="642"/>
      <c r="BN27" s="643"/>
      <c r="BO27" s="644">
        <v>100</v>
      </c>
      <c r="BP27" s="644"/>
      <c r="BQ27" s="644"/>
      <c r="BR27" s="644"/>
      <c r="BS27" s="650">
        <v>35874</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2928331</v>
      </c>
      <c r="CS27" s="677"/>
      <c r="CT27" s="677"/>
      <c r="CU27" s="677"/>
      <c r="CV27" s="677"/>
      <c r="CW27" s="677"/>
      <c r="CX27" s="677"/>
      <c r="CY27" s="678"/>
      <c r="CZ27" s="646">
        <v>20.3</v>
      </c>
      <c r="DA27" s="675"/>
      <c r="DB27" s="675"/>
      <c r="DC27" s="679"/>
      <c r="DD27" s="650">
        <v>862675</v>
      </c>
      <c r="DE27" s="677"/>
      <c r="DF27" s="677"/>
      <c r="DG27" s="677"/>
      <c r="DH27" s="677"/>
      <c r="DI27" s="677"/>
      <c r="DJ27" s="677"/>
      <c r="DK27" s="678"/>
      <c r="DL27" s="650">
        <v>839925</v>
      </c>
      <c r="DM27" s="677"/>
      <c r="DN27" s="677"/>
      <c r="DO27" s="677"/>
      <c r="DP27" s="677"/>
      <c r="DQ27" s="677"/>
      <c r="DR27" s="677"/>
      <c r="DS27" s="677"/>
      <c r="DT27" s="677"/>
      <c r="DU27" s="677"/>
      <c r="DV27" s="678"/>
      <c r="DW27" s="646">
        <v>10.3</v>
      </c>
      <c r="DX27" s="675"/>
      <c r="DY27" s="675"/>
      <c r="DZ27" s="675"/>
      <c r="EA27" s="675"/>
      <c r="EB27" s="675"/>
      <c r="EC27" s="676"/>
    </row>
    <row r="28" spans="2:133" ht="11.25" customHeight="1">
      <c r="B28" s="683" t="s">
        <v>304</v>
      </c>
      <c r="C28" s="684"/>
      <c r="D28" s="684"/>
      <c r="E28" s="684"/>
      <c r="F28" s="684"/>
      <c r="G28" s="684"/>
      <c r="H28" s="684"/>
      <c r="I28" s="684"/>
      <c r="J28" s="684"/>
      <c r="K28" s="684"/>
      <c r="L28" s="684"/>
      <c r="M28" s="684"/>
      <c r="N28" s="684"/>
      <c r="O28" s="684"/>
      <c r="P28" s="684"/>
      <c r="Q28" s="685"/>
      <c r="R28" s="641" t="s">
        <v>245</v>
      </c>
      <c r="S28" s="642"/>
      <c r="T28" s="642"/>
      <c r="U28" s="642"/>
      <c r="V28" s="642"/>
      <c r="W28" s="642"/>
      <c r="X28" s="642"/>
      <c r="Y28" s="643"/>
      <c r="Z28" s="644" t="s">
        <v>137</v>
      </c>
      <c r="AA28" s="644"/>
      <c r="AB28" s="644"/>
      <c r="AC28" s="644"/>
      <c r="AD28" s="645" t="s">
        <v>128</v>
      </c>
      <c r="AE28" s="645"/>
      <c r="AF28" s="645"/>
      <c r="AG28" s="645"/>
      <c r="AH28" s="645"/>
      <c r="AI28" s="645"/>
      <c r="AJ28" s="645"/>
      <c r="AK28" s="645"/>
      <c r="AL28" s="646" t="s">
        <v>137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1381944</v>
      </c>
      <c r="CS28" s="642"/>
      <c r="CT28" s="642"/>
      <c r="CU28" s="642"/>
      <c r="CV28" s="642"/>
      <c r="CW28" s="642"/>
      <c r="CX28" s="642"/>
      <c r="CY28" s="643"/>
      <c r="CZ28" s="646">
        <v>9.6</v>
      </c>
      <c r="DA28" s="675"/>
      <c r="DB28" s="675"/>
      <c r="DC28" s="679"/>
      <c r="DD28" s="650">
        <v>1363516</v>
      </c>
      <c r="DE28" s="642"/>
      <c r="DF28" s="642"/>
      <c r="DG28" s="642"/>
      <c r="DH28" s="642"/>
      <c r="DI28" s="642"/>
      <c r="DJ28" s="642"/>
      <c r="DK28" s="643"/>
      <c r="DL28" s="650">
        <v>1363516</v>
      </c>
      <c r="DM28" s="642"/>
      <c r="DN28" s="642"/>
      <c r="DO28" s="642"/>
      <c r="DP28" s="642"/>
      <c r="DQ28" s="642"/>
      <c r="DR28" s="642"/>
      <c r="DS28" s="642"/>
      <c r="DT28" s="642"/>
      <c r="DU28" s="642"/>
      <c r="DV28" s="643"/>
      <c r="DW28" s="646">
        <v>16.7</v>
      </c>
      <c r="DX28" s="675"/>
      <c r="DY28" s="675"/>
      <c r="DZ28" s="675"/>
      <c r="EA28" s="675"/>
      <c r="EB28" s="675"/>
      <c r="EC28" s="676"/>
    </row>
    <row r="29" spans="2:133" ht="11.25" customHeight="1">
      <c r="B29" s="638" t="s">
        <v>306</v>
      </c>
      <c r="C29" s="639"/>
      <c r="D29" s="639"/>
      <c r="E29" s="639"/>
      <c r="F29" s="639"/>
      <c r="G29" s="639"/>
      <c r="H29" s="639"/>
      <c r="I29" s="639"/>
      <c r="J29" s="639"/>
      <c r="K29" s="639"/>
      <c r="L29" s="639"/>
      <c r="M29" s="639"/>
      <c r="N29" s="639"/>
      <c r="O29" s="639"/>
      <c r="P29" s="639"/>
      <c r="Q29" s="640"/>
      <c r="R29" s="641">
        <v>1029960</v>
      </c>
      <c r="S29" s="642"/>
      <c r="T29" s="642"/>
      <c r="U29" s="642"/>
      <c r="V29" s="642"/>
      <c r="W29" s="642"/>
      <c r="X29" s="642"/>
      <c r="Y29" s="643"/>
      <c r="Z29" s="644">
        <v>6.7</v>
      </c>
      <c r="AA29" s="644"/>
      <c r="AB29" s="644"/>
      <c r="AC29" s="644"/>
      <c r="AD29" s="645" t="s">
        <v>137</v>
      </c>
      <c r="AE29" s="645"/>
      <c r="AF29" s="645"/>
      <c r="AG29" s="645"/>
      <c r="AH29" s="645"/>
      <c r="AI29" s="645"/>
      <c r="AJ29" s="645"/>
      <c r="AK29" s="645"/>
      <c r="AL29" s="646" t="s">
        <v>137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1381944</v>
      </c>
      <c r="CS29" s="677"/>
      <c r="CT29" s="677"/>
      <c r="CU29" s="677"/>
      <c r="CV29" s="677"/>
      <c r="CW29" s="677"/>
      <c r="CX29" s="677"/>
      <c r="CY29" s="678"/>
      <c r="CZ29" s="646">
        <v>9.6</v>
      </c>
      <c r="DA29" s="675"/>
      <c r="DB29" s="675"/>
      <c r="DC29" s="679"/>
      <c r="DD29" s="650">
        <v>1363516</v>
      </c>
      <c r="DE29" s="677"/>
      <c r="DF29" s="677"/>
      <c r="DG29" s="677"/>
      <c r="DH29" s="677"/>
      <c r="DI29" s="677"/>
      <c r="DJ29" s="677"/>
      <c r="DK29" s="678"/>
      <c r="DL29" s="650">
        <v>1363516</v>
      </c>
      <c r="DM29" s="677"/>
      <c r="DN29" s="677"/>
      <c r="DO29" s="677"/>
      <c r="DP29" s="677"/>
      <c r="DQ29" s="677"/>
      <c r="DR29" s="677"/>
      <c r="DS29" s="677"/>
      <c r="DT29" s="677"/>
      <c r="DU29" s="677"/>
      <c r="DV29" s="678"/>
      <c r="DW29" s="646">
        <v>16.7</v>
      </c>
      <c r="DX29" s="675"/>
      <c r="DY29" s="675"/>
      <c r="DZ29" s="675"/>
      <c r="EA29" s="675"/>
      <c r="EB29" s="675"/>
      <c r="EC29" s="676"/>
    </row>
    <row r="30" spans="2:133" ht="11.25" customHeight="1">
      <c r="B30" s="638" t="s">
        <v>311</v>
      </c>
      <c r="C30" s="639"/>
      <c r="D30" s="639"/>
      <c r="E30" s="639"/>
      <c r="F30" s="639"/>
      <c r="G30" s="639"/>
      <c r="H30" s="639"/>
      <c r="I30" s="639"/>
      <c r="J30" s="639"/>
      <c r="K30" s="639"/>
      <c r="L30" s="639"/>
      <c r="M30" s="639"/>
      <c r="N30" s="639"/>
      <c r="O30" s="639"/>
      <c r="P30" s="639"/>
      <c r="Q30" s="640"/>
      <c r="R30" s="641">
        <v>19621</v>
      </c>
      <c r="S30" s="642"/>
      <c r="T30" s="642"/>
      <c r="U30" s="642"/>
      <c r="V30" s="642"/>
      <c r="W30" s="642"/>
      <c r="X30" s="642"/>
      <c r="Y30" s="643"/>
      <c r="Z30" s="644">
        <v>0.1</v>
      </c>
      <c r="AA30" s="644"/>
      <c r="AB30" s="644"/>
      <c r="AC30" s="644"/>
      <c r="AD30" s="645">
        <v>2790</v>
      </c>
      <c r="AE30" s="645"/>
      <c r="AF30" s="645"/>
      <c r="AG30" s="645"/>
      <c r="AH30" s="645"/>
      <c r="AI30" s="645"/>
      <c r="AJ30" s="645"/>
      <c r="AK30" s="645"/>
      <c r="AL30" s="646">
        <v>0</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99.4</v>
      </c>
      <c r="BH30" s="702"/>
      <c r="BI30" s="702"/>
      <c r="BJ30" s="702"/>
      <c r="BK30" s="702"/>
      <c r="BL30" s="702"/>
      <c r="BM30" s="636">
        <v>96.9</v>
      </c>
      <c r="BN30" s="702"/>
      <c r="BO30" s="702"/>
      <c r="BP30" s="702"/>
      <c r="BQ30" s="703"/>
      <c r="BR30" s="701">
        <v>99.4</v>
      </c>
      <c r="BS30" s="702"/>
      <c r="BT30" s="702"/>
      <c r="BU30" s="702"/>
      <c r="BV30" s="702"/>
      <c r="BW30" s="702"/>
      <c r="BX30" s="636">
        <v>96.6</v>
      </c>
      <c r="BY30" s="702"/>
      <c r="BZ30" s="702"/>
      <c r="CA30" s="702"/>
      <c r="CB30" s="703"/>
      <c r="CD30" s="706"/>
      <c r="CE30" s="707"/>
      <c r="CF30" s="656" t="s">
        <v>314</v>
      </c>
      <c r="CG30" s="657"/>
      <c r="CH30" s="657"/>
      <c r="CI30" s="657"/>
      <c r="CJ30" s="657"/>
      <c r="CK30" s="657"/>
      <c r="CL30" s="657"/>
      <c r="CM30" s="657"/>
      <c r="CN30" s="657"/>
      <c r="CO30" s="657"/>
      <c r="CP30" s="657"/>
      <c r="CQ30" s="658"/>
      <c r="CR30" s="641">
        <v>1255711</v>
      </c>
      <c r="CS30" s="642"/>
      <c r="CT30" s="642"/>
      <c r="CU30" s="642"/>
      <c r="CV30" s="642"/>
      <c r="CW30" s="642"/>
      <c r="CX30" s="642"/>
      <c r="CY30" s="643"/>
      <c r="CZ30" s="646">
        <v>8.6999999999999993</v>
      </c>
      <c r="DA30" s="675"/>
      <c r="DB30" s="675"/>
      <c r="DC30" s="679"/>
      <c r="DD30" s="650">
        <v>1237376</v>
      </c>
      <c r="DE30" s="642"/>
      <c r="DF30" s="642"/>
      <c r="DG30" s="642"/>
      <c r="DH30" s="642"/>
      <c r="DI30" s="642"/>
      <c r="DJ30" s="642"/>
      <c r="DK30" s="643"/>
      <c r="DL30" s="650">
        <v>1237376</v>
      </c>
      <c r="DM30" s="642"/>
      <c r="DN30" s="642"/>
      <c r="DO30" s="642"/>
      <c r="DP30" s="642"/>
      <c r="DQ30" s="642"/>
      <c r="DR30" s="642"/>
      <c r="DS30" s="642"/>
      <c r="DT30" s="642"/>
      <c r="DU30" s="642"/>
      <c r="DV30" s="643"/>
      <c r="DW30" s="646">
        <v>15.2</v>
      </c>
      <c r="DX30" s="675"/>
      <c r="DY30" s="675"/>
      <c r="DZ30" s="675"/>
      <c r="EA30" s="675"/>
      <c r="EB30" s="675"/>
      <c r="EC30" s="676"/>
    </row>
    <row r="31" spans="2:133" ht="11.25" customHeight="1">
      <c r="B31" s="638" t="s">
        <v>315</v>
      </c>
      <c r="C31" s="639"/>
      <c r="D31" s="639"/>
      <c r="E31" s="639"/>
      <c r="F31" s="639"/>
      <c r="G31" s="639"/>
      <c r="H31" s="639"/>
      <c r="I31" s="639"/>
      <c r="J31" s="639"/>
      <c r="K31" s="639"/>
      <c r="L31" s="639"/>
      <c r="M31" s="639"/>
      <c r="N31" s="639"/>
      <c r="O31" s="639"/>
      <c r="P31" s="639"/>
      <c r="Q31" s="640"/>
      <c r="R31" s="641">
        <v>342945</v>
      </c>
      <c r="S31" s="642"/>
      <c r="T31" s="642"/>
      <c r="U31" s="642"/>
      <c r="V31" s="642"/>
      <c r="W31" s="642"/>
      <c r="X31" s="642"/>
      <c r="Y31" s="643"/>
      <c r="Z31" s="644">
        <v>2.2000000000000002</v>
      </c>
      <c r="AA31" s="644"/>
      <c r="AB31" s="644"/>
      <c r="AC31" s="644"/>
      <c r="AD31" s="645" t="s">
        <v>316</v>
      </c>
      <c r="AE31" s="645"/>
      <c r="AF31" s="645"/>
      <c r="AG31" s="645"/>
      <c r="AH31" s="645"/>
      <c r="AI31" s="645"/>
      <c r="AJ31" s="645"/>
      <c r="AK31" s="645"/>
      <c r="AL31" s="646" t="s">
        <v>137</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99.3</v>
      </c>
      <c r="BH31" s="677"/>
      <c r="BI31" s="677"/>
      <c r="BJ31" s="677"/>
      <c r="BK31" s="677"/>
      <c r="BL31" s="677"/>
      <c r="BM31" s="647">
        <v>96.7</v>
      </c>
      <c r="BN31" s="699"/>
      <c r="BO31" s="699"/>
      <c r="BP31" s="699"/>
      <c r="BQ31" s="700"/>
      <c r="BR31" s="698">
        <v>99.4</v>
      </c>
      <c r="BS31" s="677"/>
      <c r="BT31" s="677"/>
      <c r="BU31" s="677"/>
      <c r="BV31" s="677"/>
      <c r="BW31" s="677"/>
      <c r="BX31" s="647">
        <v>96.8</v>
      </c>
      <c r="BY31" s="699"/>
      <c r="BZ31" s="699"/>
      <c r="CA31" s="699"/>
      <c r="CB31" s="700"/>
      <c r="CD31" s="706"/>
      <c r="CE31" s="707"/>
      <c r="CF31" s="656" t="s">
        <v>319</v>
      </c>
      <c r="CG31" s="657"/>
      <c r="CH31" s="657"/>
      <c r="CI31" s="657"/>
      <c r="CJ31" s="657"/>
      <c r="CK31" s="657"/>
      <c r="CL31" s="657"/>
      <c r="CM31" s="657"/>
      <c r="CN31" s="657"/>
      <c r="CO31" s="657"/>
      <c r="CP31" s="657"/>
      <c r="CQ31" s="658"/>
      <c r="CR31" s="641">
        <v>126233</v>
      </c>
      <c r="CS31" s="677"/>
      <c r="CT31" s="677"/>
      <c r="CU31" s="677"/>
      <c r="CV31" s="677"/>
      <c r="CW31" s="677"/>
      <c r="CX31" s="677"/>
      <c r="CY31" s="678"/>
      <c r="CZ31" s="646">
        <v>0.9</v>
      </c>
      <c r="DA31" s="675"/>
      <c r="DB31" s="675"/>
      <c r="DC31" s="679"/>
      <c r="DD31" s="650">
        <v>126140</v>
      </c>
      <c r="DE31" s="677"/>
      <c r="DF31" s="677"/>
      <c r="DG31" s="677"/>
      <c r="DH31" s="677"/>
      <c r="DI31" s="677"/>
      <c r="DJ31" s="677"/>
      <c r="DK31" s="678"/>
      <c r="DL31" s="650">
        <v>126140</v>
      </c>
      <c r="DM31" s="677"/>
      <c r="DN31" s="677"/>
      <c r="DO31" s="677"/>
      <c r="DP31" s="677"/>
      <c r="DQ31" s="677"/>
      <c r="DR31" s="677"/>
      <c r="DS31" s="677"/>
      <c r="DT31" s="677"/>
      <c r="DU31" s="677"/>
      <c r="DV31" s="678"/>
      <c r="DW31" s="646">
        <v>1.5</v>
      </c>
      <c r="DX31" s="675"/>
      <c r="DY31" s="675"/>
      <c r="DZ31" s="675"/>
      <c r="EA31" s="675"/>
      <c r="EB31" s="675"/>
      <c r="EC31" s="676"/>
    </row>
    <row r="32" spans="2:133" ht="11.25" customHeight="1">
      <c r="B32" s="638" t="s">
        <v>320</v>
      </c>
      <c r="C32" s="639"/>
      <c r="D32" s="639"/>
      <c r="E32" s="639"/>
      <c r="F32" s="639"/>
      <c r="G32" s="639"/>
      <c r="H32" s="639"/>
      <c r="I32" s="639"/>
      <c r="J32" s="639"/>
      <c r="K32" s="639"/>
      <c r="L32" s="639"/>
      <c r="M32" s="639"/>
      <c r="N32" s="639"/>
      <c r="O32" s="639"/>
      <c r="P32" s="639"/>
      <c r="Q32" s="640"/>
      <c r="R32" s="641">
        <v>1133941</v>
      </c>
      <c r="S32" s="642"/>
      <c r="T32" s="642"/>
      <c r="U32" s="642"/>
      <c r="V32" s="642"/>
      <c r="W32" s="642"/>
      <c r="X32" s="642"/>
      <c r="Y32" s="643"/>
      <c r="Z32" s="644">
        <v>7.3</v>
      </c>
      <c r="AA32" s="644"/>
      <c r="AB32" s="644"/>
      <c r="AC32" s="644"/>
      <c r="AD32" s="645" t="s">
        <v>137</v>
      </c>
      <c r="AE32" s="645"/>
      <c r="AF32" s="645"/>
      <c r="AG32" s="645"/>
      <c r="AH32" s="645"/>
      <c r="AI32" s="645"/>
      <c r="AJ32" s="645"/>
      <c r="AK32" s="645"/>
      <c r="AL32" s="646" t="s">
        <v>137</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99.6</v>
      </c>
      <c r="BH32" s="711"/>
      <c r="BI32" s="711"/>
      <c r="BJ32" s="711"/>
      <c r="BK32" s="711"/>
      <c r="BL32" s="711"/>
      <c r="BM32" s="712">
        <v>97</v>
      </c>
      <c r="BN32" s="711"/>
      <c r="BO32" s="711"/>
      <c r="BP32" s="711"/>
      <c r="BQ32" s="713"/>
      <c r="BR32" s="710">
        <v>99.3</v>
      </c>
      <c r="BS32" s="711"/>
      <c r="BT32" s="711"/>
      <c r="BU32" s="711"/>
      <c r="BV32" s="711"/>
      <c r="BW32" s="711"/>
      <c r="BX32" s="712">
        <v>96.1</v>
      </c>
      <c r="BY32" s="711"/>
      <c r="BZ32" s="711"/>
      <c r="CA32" s="711"/>
      <c r="CB32" s="713"/>
      <c r="CD32" s="708"/>
      <c r="CE32" s="709"/>
      <c r="CF32" s="656" t="s">
        <v>322</v>
      </c>
      <c r="CG32" s="657"/>
      <c r="CH32" s="657"/>
      <c r="CI32" s="657"/>
      <c r="CJ32" s="657"/>
      <c r="CK32" s="657"/>
      <c r="CL32" s="657"/>
      <c r="CM32" s="657"/>
      <c r="CN32" s="657"/>
      <c r="CO32" s="657"/>
      <c r="CP32" s="657"/>
      <c r="CQ32" s="658"/>
      <c r="CR32" s="641" t="s">
        <v>137</v>
      </c>
      <c r="CS32" s="642"/>
      <c r="CT32" s="642"/>
      <c r="CU32" s="642"/>
      <c r="CV32" s="642"/>
      <c r="CW32" s="642"/>
      <c r="CX32" s="642"/>
      <c r="CY32" s="643"/>
      <c r="CZ32" s="646" t="s">
        <v>137</v>
      </c>
      <c r="DA32" s="675"/>
      <c r="DB32" s="675"/>
      <c r="DC32" s="679"/>
      <c r="DD32" s="650" t="s">
        <v>137</v>
      </c>
      <c r="DE32" s="642"/>
      <c r="DF32" s="642"/>
      <c r="DG32" s="642"/>
      <c r="DH32" s="642"/>
      <c r="DI32" s="642"/>
      <c r="DJ32" s="642"/>
      <c r="DK32" s="643"/>
      <c r="DL32" s="650" t="s">
        <v>137</v>
      </c>
      <c r="DM32" s="642"/>
      <c r="DN32" s="642"/>
      <c r="DO32" s="642"/>
      <c r="DP32" s="642"/>
      <c r="DQ32" s="642"/>
      <c r="DR32" s="642"/>
      <c r="DS32" s="642"/>
      <c r="DT32" s="642"/>
      <c r="DU32" s="642"/>
      <c r="DV32" s="643"/>
      <c r="DW32" s="646" t="s">
        <v>316</v>
      </c>
      <c r="DX32" s="675"/>
      <c r="DY32" s="675"/>
      <c r="DZ32" s="675"/>
      <c r="EA32" s="675"/>
      <c r="EB32" s="675"/>
      <c r="EC32" s="676"/>
    </row>
    <row r="33" spans="2:133" ht="11.25" customHeight="1">
      <c r="B33" s="638" t="s">
        <v>323</v>
      </c>
      <c r="C33" s="639"/>
      <c r="D33" s="639"/>
      <c r="E33" s="639"/>
      <c r="F33" s="639"/>
      <c r="G33" s="639"/>
      <c r="H33" s="639"/>
      <c r="I33" s="639"/>
      <c r="J33" s="639"/>
      <c r="K33" s="639"/>
      <c r="L33" s="639"/>
      <c r="M33" s="639"/>
      <c r="N33" s="639"/>
      <c r="O33" s="639"/>
      <c r="P33" s="639"/>
      <c r="Q33" s="640"/>
      <c r="R33" s="641">
        <v>979469</v>
      </c>
      <c r="S33" s="642"/>
      <c r="T33" s="642"/>
      <c r="U33" s="642"/>
      <c r="V33" s="642"/>
      <c r="W33" s="642"/>
      <c r="X33" s="642"/>
      <c r="Y33" s="643"/>
      <c r="Z33" s="644">
        <v>6.3</v>
      </c>
      <c r="AA33" s="644"/>
      <c r="AB33" s="644"/>
      <c r="AC33" s="644"/>
      <c r="AD33" s="645" t="s">
        <v>137</v>
      </c>
      <c r="AE33" s="645"/>
      <c r="AF33" s="645"/>
      <c r="AG33" s="645"/>
      <c r="AH33" s="645"/>
      <c r="AI33" s="645"/>
      <c r="AJ33" s="645"/>
      <c r="AK33" s="645"/>
      <c r="AL33" s="646" t="s">
        <v>245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6346942</v>
      </c>
      <c r="CS33" s="677"/>
      <c r="CT33" s="677"/>
      <c r="CU33" s="677"/>
      <c r="CV33" s="677"/>
      <c r="CW33" s="677"/>
      <c r="CX33" s="677"/>
      <c r="CY33" s="678"/>
      <c r="CZ33" s="646">
        <v>43.9</v>
      </c>
      <c r="DA33" s="675"/>
      <c r="DB33" s="675"/>
      <c r="DC33" s="679"/>
      <c r="DD33" s="650">
        <v>5455880</v>
      </c>
      <c r="DE33" s="677"/>
      <c r="DF33" s="677"/>
      <c r="DG33" s="677"/>
      <c r="DH33" s="677"/>
      <c r="DI33" s="677"/>
      <c r="DJ33" s="677"/>
      <c r="DK33" s="678"/>
      <c r="DL33" s="650">
        <v>3215728</v>
      </c>
      <c r="DM33" s="677"/>
      <c r="DN33" s="677"/>
      <c r="DO33" s="677"/>
      <c r="DP33" s="677"/>
      <c r="DQ33" s="677"/>
      <c r="DR33" s="677"/>
      <c r="DS33" s="677"/>
      <c r="DT33" s="677"/>
      <c r="DU33" s="677"/>
      <c r="DV33" s="678"/>
      <c r="DW33" s="646">
        <v>39.5</v>
      </c>
      <c r="DX33" s="675"/>
      <c r="DY33" s="675"/>
      <c r="DZ33" s="675"/>
      <c r="EA33" s="675"/>
      <c r="EB33" s="675"/>
      <c r="EC33" s="676"/>
    </row>
    <row r="34" spans="2:133" ht="11.25" customHeight="1">
      <c r="B34" s="638" t="s">
        <v>325</v>
      </c>
      <c r="C34" s="639"/>
      <c r="D34" s="639"/>
      <c r="E34" s="639"/>
      <c r="F34" s="639"/>
      <c r="G34" s="639"/>
      <c r="H34" s="639"/>
      <c r="I34" s="639"/>
      <c r="J34" s="639"/>
      <c r="K34" s="639"/>
      <c r="L34" s="639"/>
      <c r="M34" s="639"/>
      <c r="N34" s="639"/>
      <c r="O34" s="639"/>
      <c r="P34" s="639"/>
      <c r="Q34" s="640"/>
      <c r="R34" s="641">
        <v>193896</v>
      </c>
      <c r="S34" s="642"/>
      <c r="T34" s="642"/>
      <c r="U34" s="642"/>
      <c r="V34" s="642"/>
      <c r="W34" s="642"/>
      <c r="X34" s="642"/>
      <c r="Y34" s="643"/>
      <c r="Z34" s="644">
        <v>1.3</v>
      </c>
      <c r="AA34" s="644"/>
      <c r="AB34" s="644"/>
      <c r="AC34" s="644"/>
      <c r="AD34" s="645">
        <v>1551</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1485122</v>
      </c>
      <c r="CS34" s="642"/>
      <c r="CT34" s="642"/>
      <c r="CU34" s="642"/>
      <c r="CV34" s="642"/>
      <c r="CW34" s="642"/>
      <c r="CX34" s="642"/>
      <c r="CY34" s="643"/>
      <c r="CZ34" s="646">
        <v>10.3</v>
      </c>
      <c r="DA34" s="675"/>
      <c r="DB34" s="675"/>
      <c r="DC34" s="679"/>
      <c r="DD34" s="650">
        <v>1271798</v>
      </c>
      <c r="DE34" s="642"/>
      <c r="DF34" s="642"/>
      <c r="DG34" s="642"/>
      <c r="DH34" s="642"/>
      <c r="DI34" s="642"/>
      <c r="DJ34" s="642"/>
      <c r="DK34" s="643"/>
      <c r="DL34" s="650">
        <v>997633</v>
      </c>
      <c r="DM34" s="642"/>
      <c r="DN34" s="642"/>
      <c r="DO34" s="642"/>
      <c r="DP34" s="642"/>
      <c r="DQ34" s="642"/>
      <c r="DR34" s="642"/>
      <c r="DS34" s="642"/>
      <c r="DT34" s="642"/>
      <c r="DU34" s="642"/>
      <c r="DV34" s="643"/>
      <c r="DW34" s="646">
        <v>12.2</v>
      </c>
      <c r="DX34" s="675"/>
      <c r="DY34" s="675"/>
      <c r="DZ34" s="675"/>
      <c r="EA34" s="675"/>
      <c r="EB34" s="675"/>
      <c r="EC34" s="676"/>
    </row>
    <row r="35" spans="2:133" ht="11.25" customHeight="1">
      <c r="B35" s="638" t="s">
        <v>329</v>
      </c>
      <c r="C35" s="639"/>
      <c r="D35" s="639"/>
      <c r="E35" s="639"/>
      <c r="F35" s="639"/>
      <c r="G35" s="639"/>
      <c r="H35" s="639"/>
      <c r="I35" s="639"/>
      <c r="J35" s="639"/>
      <c r="K35" s="639"/>
      <c r="L35" s="639"/>
      <c r="M35" s="639"/>
      <c r="N35" s="639"/>
      <c r="O35" s="639"/>
      <c r="P35" s="639"/>
      <c r="Q35" s="640"/>
      <c r="R35" s="641">
        <v>1166400</v>
      </c>
      <c r="S35" s="642"/>
      <c r="T35" s="642"/>
      <c r="U35" s="642"/>
      <c r="V35" s="642"/>
      <c r="W35" s="642"/>
      <c r="X35" s="642"/>
      <c r="Y35" s="643"/>
      <c r="Z35" s="644">
        <v>7.5</v>
      </c>
      <c r="AA35" s="644"/>
      <c r="AB35" s="644"/>
      <c r="AC35" s="644"/>
      <c r="AD35" s="645" t="s">
        <v>137</v>
      </c>
      <c r="AE35" s="645"/>
      <c r="AF35" s="645"/>
      <c r="AG35" s="645"/>
      <c r="AH35" s="645"/>
      <c r="AI35" s="645"/>
      <c r="AJ35" s="645"/>
      <c r="AK35" s="645"/>
      <c r="AL35" s="646" t="s">
        <v>137</v>
      </c>
      <c r="AM35" s="647"/>
      <c r="AN35" s="647"/>
      <c r="AO35" s="648"/>
      <c r="AP35" s="234"/>
      <c r="AQ35" s="714" t="s">
        <v>330</v>
      </c>
      <c r="AR35" s="715"/>
      <c r="AS35" s="715"/>
      <c r="AT35" s="715"/>
      <c r="AU35" s="715"/>
      <c r="AV35" s="715"/>
      <c r="AW35" s="715"/>
      <c r="AX35" s="715"/>
      <c r="AY35" s="716"/>
      <c r="AZ35" s="630">
        <v>2114771</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217108</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240465</v>
      </c>
      <c r="CS35" s="677"/>
      <c r="CT35" s="677"/>
      <c r="CU35" s="677"/>
      <c r="CV35" s="677"/>
      <c r="CW35" s="677"/>
      <c r="CX35" s="677"/>
      <c r="CY35" s="678"/>
      <c r="CZ35" s="646">
        <v>1.7</v>
      </c>
      <c r="DA35" s="675"/>
      <c r="DB35" s="675"/>
      <c r="DC35" s="679"/>
      <c r="DD35" s="650">
        <v>222237</v>
      </c>
      <c r="DE35" s="677"/>
      <c r="DF35" s="677"/>
      <c r="DG35" s="677"/>
      <c r="DH35" s="677"/>
      <c r="DI35" s="677"/>
      <c r="DJ35" s="677"/>
      <c r="DK35" s="678"/>
      <c r="DL35" s="650">
        <v>152936</v>
      </c>
      <c r="DM35" s="677"/>
      <c r="DN35" s="677"/>
      <c r="DO35" s="677"/>
      <c r="DP35" s="677"/>
      <c r="DQ35" s="677"/>
      <c r="DR35" s="677"/>
      <c r="DS35" s="677"/>
      <c r="DT35" s="677"/>
      <c r="DU35" s="677"/>
      <c r="DV35" s="678"/>
      <c r="DW35" s="646">
        <v>1.9</v>
      </c>
      <c r="DX35" s="675"/>
      <c r="DY35" s="675"/>
      <c r="DZ35" s="675"/>
      <c r="EA35" s="675"/>
      <c r="EB35" s="675"/>
      <c r="EC35" s="676"/>
    </row>
    <row r="36" spans="2:133" ht="11.25" customHeight="1">
      <c r="B36" s="638" t="s">
        <v>333</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137</v>
      </c>
      <c r="AA36" s="644"/>
      <c r="AB36" s="644"/>
      <c r="AC36" s="644"/>
      <c r="AD36" s="645" t="s">
        <v>137</v>
      </c>
      <c r="AE36" s="645"/>
      <c r="AF36" s="645"/>
      <c r="AG36" s="645"/>
      <c r="AH36" s="645"/>
      <c r="AI36" s="645"/>
      <c r="AJ36" s="645"/>
      <c r="AK36" s="645"/>
      <c r="AL36" s="646" t="s">
        <v>137</v>
      </c>
      <c r="AM36" s="647"/>
      <c r="AN36" s="647"/>
      <c r="AO36" s="648"/>
      <c r="AQ36" s="718" t="s">
        <v>334</v>
      </c>
      <c r="AR36" s="719"/>
      <c r="AS36" s="719"/>
      <c r="AT36" s="719"/>
      <c r="AU36" s="719"/>
      <c r="AV36" s="719"/>
      <c r="AW36" s="719"/>
      <c r="AX36" s="719"/>
      <c r="AY36" s="720"/>
      <c r="AZ36" s="641">
        <v>718000</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208524</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2410039</v>
      </c>
      <c r="CS36" s="642"/>
      <c r="CT36" s="642"/>
      <c r="CU36" s="642"/>
      <c r="CV36" s="642"/>
      <c r="CW36" s="642"/>
      <c r="CX36" s="642"/>
      <c r="CY36" s="643"/>
      <c r="CZ36" s="646">
        <v>16.7</v>
      </c>
      <c r="DA36" s="675"/>
      <c r="DB36" s="675"/>
      <c r="DC36" s="679"/>
      <c r="DD36" s="650">
        <v>2020271</v>
      </c>
      <c r="DE36" s="642"/>
      <c r="DF36" s="642"/>
      <c r="DG36" s="642"/>
      <c r="DH36" s="642"/>
      <c r="DI36" s="642"/>
      <c r="DJ36" s="642"/>
      <c r="DK36" s="643"/>
      <c r="DL36" s="650">
        <v>1012624</v>
      </c>
      <c r="DM36" s="642"/>
      <c r="DN36" s="642"/>
      <c r="DO36" s="642"/>
      <c r="DP36" s="642"/>
      <c r="DQ36" s="642"/>
      <c r="DR36" s="642"/>
      <c r="DS36" s="642"/>
      <c r="DT36" s="642"/>
      <c r="DU36" s="642"/>
      <c r="DV36" s="643"/>
      <c r="DW36" s="646">
        <v>12.4</v>
      </c>
      <c r="DX36" s="675"/>
      <c r="DY36" s="675"/>
      <c r="DZ36" s="675"/>
      <c r="EA36" s="675"/>
      <c r="EB36" s="675"/>
      <c r="EC36" s="676"/>
    </row>
    <row r="37" spans="2:133" ht="11.25" customHeight="1">
      <c r="B37" s="638" t="s">
        <v>337</v>
      </c>
      <c r="C37" s="639"/>
      <c r="D37" s="639"/>
      <c r="E37" s="639"/>
      <c r="F37" s="639"/>
      <c r="G37" s="639"/>
      <c r="H37" s="639"/>
      <c r="I37" s="639"/>
      <c r="J37" s="639"/>
      <c r="K37" s="639"/>
      <c r="L37" s="639"/>
      <c r="M37" s="639"/>
      <c r="N37" s="639"/>
      <c r="O37" s="639"/>
      <c r="P37" s="639"/>
      <c r="Q37" s="640"/>
      <c r="R37" s="641">
        <v>419900</v>
      </c>
      <c r="S37" s="642"/>
      <c r="T37" s="642"/>
      <c r="U37" s="642"/>
      <c r="V37" s="642"/>
      <c r="W37" s="642"/>
      <c r="X37" s="642"/>
      <c r="Y37" s="643"/>
      <c r="Z37" s="644">
        <v>2.7</v>
      </c>
      <c r="AA37" s="644"/>
      <c r="AB37" s="644"/>
      <c r="AC37" s="644"/>
      <c r="AD37" s="645" t="s">
        <v>137</v>
      </c>
      <c r="AE37" s="645"/>
      <c r="AF37" s="645"/>
      <c r="AG37" s="645"/>
      <c r="AH37" s="645"/>
      <c r="AI37" s="645"/>
      <c r="AJ37" s="645"/>
      <c r="AK37" s="645"/>
      <c r="AL37" s="646" t="s">
        <v>137</v>
      </c>
      <c r="AM37" s="647"/>
      <c r="AN37" s="647"/>
      <c r="AO37" s="648"/>
      <c r="AQ37" s="718" t="s">
        <v>338</v>
      </c>
      <c r="AR37" s="719"/>
      <c r="AS37" s="719"/>
      <c r="AT37" s="719"/>
      <c r="AU37" s="719"/>
      <c r="AV37" s="719"/>
      <c r="AW37" s="719"/>
      <c r="AX37" s="719"/>
      <c r="AY37" s="720"/>
      <c r="AZ37" s="641">
        <v>117723</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3886</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679980</v>
      </c>
      <c r="CS37" s="677"/>
      <c r="CT37" s="677"/>
      <c r="CU37" s="677"/>
      <c r="CV37" s="677"/>
      <c r="CW37" s="677"/>
      <c r="CX37" s="677"/>
      <c r="CY37" s="678"/>
      <c r="CZ37" s="646">
        <v>4.7</v>
      </c>
      <c r="DA37" s="675"/>
      <c r="DB37" s="675"/>
      <c r="DC37" s="679"/>
      <c r="DD37" s="650">
        <v>677998</v>
      </c>
      <c r="DE37" s="677"/>
      <c r="DF37" s="677"/>
      <c r="DG37" s="677"/>
      <c r="DH37" s="677"/>
      <c r="DI37" s="677"/>
      <c r="DJ37" s="677"/>
      <c r="DK37" s="678"/>
      <c r="DL37" s="650">
        <v>655925</v>
      </c>
      <c r="DM37" s="677"/>
      <c r="DN37" s="677"/>
      <c r="DO37" s="677"/>
      <c r="DP37" s="677"/>
      <c r="DQ37" s="677"/>
      <c r="DR37" s="677"/>
      <c r="DS37" s="677"/>
      <c r="DT37" s="677"/>
      <c r="DU37" s="677"/>
      <c r="DV37" s="678"/>
      <c r="DW37" s="646">
        <v>8.1</v>
      </c>
      <c r="DX37" s="675"/>
      <c r="DY37" s="675"/>
      <c r="DZ37" s="675"/>
      <c r="EA37" s="675"/>
      <c r="EB37" s="675"/>
      <c r="EC37" s="676"/>
    </row>
    <row r="38" spans="2:133" ht="11.25" customHeight="1">
      <c r="B38" s="686" t="s">
        <v>341</v>
      </c>
      <c r="C38" s="687"/>
      <c r="D38" s="687"/>
      <c r="E38" s="687"/>
      <c r="F38" s="687"/>
      <c r="G38" s="687"/>
      <c r="H38" s="687"/>
      <c r="I38" s="687"/>
      <c r="J38" s="687"/>
      <c r="K38" s="687"/>
      <c r="L38" s="687"/>
      <c r="M38" s="687"/>
      <c r="N38" s="687"/>
      <c r="O38" s="687"/>
      <c r="P38" s="687"/>
      <c r="Q38" s="688"/>
      <c r="R38" s="721">
        <v>15475702</v>
      </c>
      <c r="S38" s="722"/>
      <c r="T38" s="722"/>
      <c r="U38" s="722"/>
      <c r="V38" s="722"/>
      <c r="W38" s="722"/>
      <c r="X38" s="722"/>
      <c r="Y38" s="723"/>
      <c r="Z38" s="724">
        <v>100</v>
      </c>
      <c r="AA38" s="724"/>
      <c r="AB38" s="724"/>
      <c r="AC38" s="724"/>
      <c r="AD38" s="725">
        <v>7726992</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10871</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6435</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1268177</v>
      </c>
      <c r="CS38" s="642"/>
      <c r="CT38" s="642"/>
      <c r="CU38" s="642"/>
      <c r="CV38" s="642"/>
      <c r="CW38" s="642"/>
      <c r="CX38" s="642"/>
      <c r="CY38" s="643"/>
      <c r="CZ38" s="646">
        <v>8.8000000000000007</v>
      </c>
      <c r="DA38" s="675"/>
      <c r="DB38" s="675"/>
      <c r="DC38" s="679"/>
      <c r="DD38" s="650">
        <v>1071415</v>
      </c>
      <c r="DE38" s="642"/>
      <c r="DF38" s="642"/>
      <c r="DG38" s="642"/>
      <c r="DH38" s="642"/>
      <c r="DI38" s="642"/>
      <c r="DJ38" s="642"/>
      <c r="DK38" s="643"/>
      <c r="DL38" s="650">
        <v>1052535</v>
      </c>
      <c r="DM38" s="642"/>
      <c r="DN38" s="642"/>
      <c r="DO38" s="642"/>
      <c r="DP38" s="642"/>
      <c r="DQ38" s="642"/>
      <c r="DR38" s="642"/>
      <c r="DS38" s="642"/>
      <c r="DT38" s="642"/>
      <c r="DU38" s="642"/>
      <c r="DV38" s="643"/>
      <c r="DW38" s="646">
        <v>12.9</v>
      </c>
      <c r="DX38" s="675"/>
      <c r="DY38" s="675"/>
      <c r="DZ38" s="675"/>
      <c r="EA38" s="675"/>
      <c r="EB38" s="675"/>
      <c r="EC38" s="676"/>
    </row>
    <row r="39" spans="2:133" ht="11.25" customHeight="1">
      <c r="AQ39" s="718" t="s">
        <v>345</v>
      </c>
      <c r="AR39" s="719"/>
      <c r="AS39" s="719"/>
      <c r="AT39" s="719"/>
      <c r="AU39" s="719"/>
      <c r="AV39" s="719"/>
      <c r="AW39" s="719"/>
      <c r="AX39" s="719"/>
      <c r="AY39" s="720"/>
      <c r="AZ39" s="641" t="s">
        <v>245</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95</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889839</v>
      </c>
      <c r="CS39" s="677"/>
      <c r="CT39" s="677"/>
      <c r="CU39" s="677"/>
      <c r="CV39" s="677"/>
      <c r="CW39" s="677"/>
      <c r="CX39" s="677"/>
      <c r="CY39" s="678"/>
      <c r="CZ39" s="646">
        <v>6.2</v>
      </c>
      <c r="DA39" s="675"/>
      <c r="DB39" s="675"/>
      <c r="DC39" s="679"/>
      <c r="DD39" s="650">
        <v>870159</v>
      </c>
      <c r="DE39" s="677"/>
      <c r="DF39" s="677"/>
      <c r="DG39" s="677"/>
      <c r="DH39" s="677"/>
      <c r="DI39" s="677"/>
      <c r="DJ39" s="677"/>
      <c r="DK39" s="678"/>
      <c r="DL39" s="650" t="s">
        <v>245</v>
      </c>
      <c r="DM39" s="677"/>
      <c r="DN39" s="677"/>
      <c r="DO39" s="677"/>
      <c r="DP39" s="677"/>
      <c r="DQ39" s="677"/>
      <c r="DR39" s="677"/>
      <c r="DS39" s="677"/>
      <c r="DT39" s="677"/>
      <c r="DU39" s="677"/>
      <c r="DV39" s="678"/>
      <c r="DW39" s="646" t="s">
        <v>245</v>
      </c>
      <c r="DX39" s="675"/>
      <c r="DY39" s="675"/>
      <c r="DZ39" s="675"/>
      <c r="EA39" s="675"/>
      <c r="EB39" s="675"/>
      <c r="EC39" s="676"/>
    </row>
    <row r="40" spans="2:133" ht="11.25" customHeight="1">
      <c r="AQ40" s="718" t="s">
        <v>349</v>
      </c>
      <c r="AR40" s="719"/>
      <c r="AS40" s="719"/>
      <c r="AT40" s="719"/>
      <c r="AU40" s="719"/>
      <c r="AV40" s="719"/>
      <c r="AW40" s="719"/>
      <c r="AX40" s="719"/>
      <c r="AY40" s="720"/>
      <c r="AZ40" s="641">
        <v>267118</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128</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53300</v>
      </c>
      <c r="CS40" s="642"/>
      <c r="CT40" s="642"/>
      <c r="CU40" s="642"/>
      <c r="CV40" s="642"/>
      <c r="CW40" s="642"/>
      <c r="CX40" s="642"/>
      <c r="CY40" s="643"/>
      <c r="CZ40" s="646">
        <v>0.4</v>
      </c>
      <c r="DA40" s="675"/>
      <c r="DB40" s="675"/>
      <c r="DC40" s="679"/>
      <c r="DD40" s="650" t="s">
        <v>245</v>
      </c>
      <c r="DE40" s="642"/>
      <c r="DF40" s="642"/>
      <c r="DG40" s="642"/>
      <c r="DH40" s="642"/>
      <c r="DI40" s="642"/>
      <c r="DJ40" s="642"/>
      <c r="DK40" s="643"/>
      <c r="DL40" s="650" t="s">
        <v>128</v>
      </c>
      <c r="DM40" s="642"/>
      <c r="DN40" s="642"/>
      <c r="DO40" s="642"/>
      <c r="DP40" s="642"/>
      <c r="DQ40" s="642"/>
      <c r="DR40" s="642"/>
      <c r="DS40" s="642"/>
      <c r="DT40" s="642"/>
      <c r="DU40" s="642"/>
      <c r="DV40" s="643"/>
      <c r="DW40" s="646" t="s">
        <v>245</v>
      </c>
      <c r="DX40" s="675"/>
      <c r="DY40" s="675"/>
      <c r="DZ40" s="675"/>
      <c r="EA40" s="675"/>
      <c r="EB40" s="675"/>
      <c r="EC40" s="676"/>
    </row>
    <row r="41" spans="2:133" ht="11.25" customHeight="1">
      <c r="AQ41" s="728" t="s">
        <v>352</v>
      </c>
      <c r="AR41" s="729"/>
      <c r="AS41" s="729"/>
      <c r="AT41" s="729"/>
      <c r="AU41" s="729"/>
      <c r="AV41" s="729"/>
      <c r="AW41" s="729"/>
      <c r="AX41" s="729"/>
      <c r="AY41" s="730"/>
      <c r="AZ41" s="721">
        <v>1001059</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354</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245</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1586743</v>
      </c>
      <c r="CS42" s="642"/>
      <c r="CT42" s="642"/>
      <c r="CU42" s="642"/>
      <c r="CV42" s="642"/>
      <c r="CW42" s="642"/>
      <c r="CX42" s="642"/>
      <c r="CY42" s="643"/>
      <c r="CZ42" s="646">
        <v>11</v>
      </c>
      <c r="DA42" s="647"/>
      <c r="DB42" s="647"/>
      <c r="DC42" s="742"/>
      <c r="DD42" s="650">
        <v>414030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33979</v>
      </c>
      <c r="CS43" s="677"/>
      <c r="CT43" s="677"/>
      <c r="CU43" s="677"/>
      <c r="CV43" s="677"/>
      <c r="CW43" s="677"/>
      <c r="CX43" s="677"/>
      <c r="CY43" s="678"/>
      <c r="CZ43" s="646">
        <v>0.2</v>
      </c>
      <c r="DA43" s="675"/>
      <c r="DB43" s="675"/>
      <c r="DC43" s="679"/>
      <c r="DD43" s="650">
        <v>33979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359</v>
      </c>
      <c r="CD44" s="753" t="s">
        <v>309</v>
      </c>
      <c r="CE44" s="754"/>
      <c r="CF44" s="638" t="s">
        <v>360</v>
      </c>
      <c r="CG44" s="639"/>
      <c r="CH44" s="639"/>
      <c r="CI44" s="639"/>
      <c r="CJ44" s="639"/>
      <c r="CK44" s="639"/>
      <c r="CL44" s="639"/>
      <c r="CM44" s="639"/>
      <c r="CN44" s="639"/>
      <c r="CO44" s="639"/>
      <c r="CP44" s="639"/>
      <c r="CQ44" s="640"/>
      <c r="CR44" s="641">
        <v>1581591</v>
      </c>
      <c r="CS44" s="642"/>
      <c r="CT44" s="642"/>
      <c r="CU44" s="642"/>
      <c r="CV44" s="642"/>
      <c r="CW44" s="642"/>
      <c r="CX44" s="642"/>
      <c r="CY44" s="643"/>
      <c r="CZ44" s="646">
        <v>10.9</v>
      </c>
      <c r="DA44" s="647"/>
      <c r="DB44" s="647"/>
      <c r="DC44" s="742"/>
      <c r="DD44" s="650">
        <v>408878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361</v>
      </c>
      <c r="CG45" s="639"/>
      <c r="CH45" s="639"/>
      <c r="CI45" s="639"/>
      <c r="CJ45" s="639"/>
      <c r="CK45" s="639"/>
      <c r="CL45" s="639"/>
      <c r="CM45" s="639"/>
      <c r="CN45" s="639"/>
      <c r="CO45" s="639"/>
      <c r="CP45" s="639"/>
      <c r="CQ45" s="640"/>
      <c r="CR45" s="641">
        <v>631056</v>
      </c>
      <c r="CS45" s="677"/>
      <c r="CT45" s="677"/>
      <c r="CU45" s="677"/>
      <c r="CV45" s="677"/>
      <c r="CW45" s="677"/>
      <c r="CX45" s="677"/>
      <c r="CY45" s="678"/>
      <c r="CZ45" s="646">
        <v>4.4000000000000004</v>
      </c>
      <c r="DA45" s="675"/>
      <c r="DB45" s="675"/>
      <c r="DC45" s="679"/>
      <c r="DD45" s="650">
        <v>26859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362</v>
      </c>
      <c r="CG46" s="639"/>
      <c r="CH46" s="639"/>
      <c r="CI46" s="639"/>
      <c r="CJ46" s="639"/>
      <c r="CK46" s="639"/>
      <c r="CL46" s="639"/>
      <c r="CM46" s="639"/>
      <c r="CN46" s="639"/>
      <c r="CO46" s="639"/>
      <c r="CP46" s="639"/>
      <c r="CQ46" s="640"/>
      <c r="CR46" s="641">
        <v>897410</v>
      </c>
      <c r="CS46" s="642"/>
      <c r="CT46" s="642"/>
      <c r="CU46" s="642"/>
      <c r="CV46" s="642"/>
      <c r="CW46" s="642"/>
      <c r="CX46" s="642"/>
      <c r="CY46" s="643"/>
      <c r="CZ46" s="646">
        <v>6.2</v>
      </c>
      <c r="DA46" s="647"/>
      <c r="DB46" s="647"/>
      <c r="DC46" s="742"/>
      <c r="DD46" s="650">
        <v>377594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363</v>
      </c>
      <c r="CG47" s="639"/>
      <c r="CH47" s="639"/>
      <c r="CI47" s="639"/>
      <c r="CJ47" s="639"/>
      <c r="CK47" s="639"/>
      <c r="CL47" s="639"/>
      <c r="CM47" s="639"/>
      <c r="CN47" s="639"/>
      <c r="CO47" s="639"/>
      <c r="CP47" s="639"/>
      <c r="CQ47" s="640"/>
      <c r="CR47" s="641">
        <v>5152</v>
      </c>
      <c r="CS47" s="677"/>
      <c r="CT47" s="677"/>
      <c r="CU47" s="677"/>
      <c r="CV47" s="677"/>
      <c r="CW47" s="677"/>
      <c r="CX47" s="677"/>
      <c r="CY47" s="678"/>
      <c r="CZ47" s="646">
        <v>0</v>
      </c>
      <c r="DA47" s="675"/>
      <c r="DB47" s="675"/>
      <c r="DC47" s="679"/>
      <c r="DD47" s="650">
        <v>5152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364</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245</v>
      </c>
      <c r="DA48" s="647"/>
      <c r="DB48" s="647"/>
      <c r="DC48" s="742"/>
      <c r="DD48" s="650" t="s">
        <v>245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365</v>
      </c>
      <c r="CE49" s="687"/>
      <c r="CF49" s="687"/>
      <c r="CG49" s="687"/>
      <c r="CH49" s="687"/>
      <c r="CI49" s="687"/>
      <c r="CJ49" s="687"/>
      <c r="CK49" s="687"/>
      <c r="CL49" s="687"/>
      <c r="CM49" s="687"/>
      <c r="CN49" s="687"/>
      <c r="CO49" s="687"/>
      <c r="CP49" s="687"/>
      <c r="CQ49" s="688"/>
      <c r="CR49" s="721">
        <v>14448926</v>
      </c>
      <c r="CS49" s="711"/>
      <c r="CT49" s="711"/>
      <c r="CU49" s="711"/>
      <c r="CV49" s="711"/>
      <c r="CW49" s="711"/>
      <c r="CX49" s="711"/>
      <c r="CY49" s="743"/>
      <c r="CZ49" s="726">
        <v>100</v>
      </c>
      <c r="DA49" s="744"/>
      <c r="DB49" s="744"/>
      <c r="DC49" s="745"/>
      <c r="DD49" s="746">
        <v>10198782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M1Q+aoLc+vcTsLX1mSdGG1dywK616GrXd9J1X7DrRntvL37Fe5dyz8F3Fw0rpQ7n56cna5No8u+a0QbgdVfHrQ==" saltValue="c36SdtTlTF94D95KzKjF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388</v>
      </c>
      <c r="C7" s="774"/>
      <c r="D7" s="774"/>
      <c r="E7" s="774"/>
      <c r="F7" s="774"/>
      <c r="G7" s="774"/>
      <c r="H7" s="774"/>
      <c r="I7" s="774"/>
      <c r="J7" s="774"/>
      <c r="K7" s="774"/>
      <c r="L7" s="774"/>
      <c r="M7" s="774"/>
      <c r="N7" s="774"/>
      <c r="O7" s="774"/>
      <c r="P7" s="775"/>
      <c r="Q7" s="776">
        <v>15484</v>
      </c>
      <c r="R7" s="777"/>
      <c r="S7" s="777"/>
      <c r="T7" s="777"/>
      <c r="U7" s="777"/>
      <c r="V7" s="777">
        <v>14459</v>
      </c>
      <c r="W7" s="777"/>
      <c r="X7" s="777"/>
      <c r="Y7" s="777"/>
      <c r="Z7" s="777"/>
      <c r="AA7" s="777">
        <v>1025</v>
      </c>
      <c r="AB7" s="777"/>
      <c r="AC7" s="777"/>
      <c r="AD7" s="777"/>
      <c r="AE7" s="778"/>
      <c r="AF7" s="779">
        <v>921</v>
      </c>
      <c r="AG7" s="780"/>
      <c r="AH7" s="780"/>
      <c r="AI7" s="780"/>
      <c r="AJ7" s="781"/>
      <c r="AK7" s="816">
        <v>1134</v>
      </c>
      <c r="AL7" s="817"/>
      <c r="AM7" s="817"/>
      <c r="AN7" s="817"/>
      <c r="AO7" s="817"/>
      <c r="AP7" s="817">
        <v>15553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14</v>
      </c>
      <c r="CI7" s="814"/>
      <c r="CJ7" s="814"/>
      <c r="CK7" s="814"/>
      <c r="CL7" s="815"/>
      <c r="CM7" s="813">
        <v>-38</v>
      </c>
      <c r="CN7" s="814"/>
      <c r="CO7" s="814"/>
      <c r="CP7" s="814"/>
      <c r="CQ7" s="815"/>
      <c r="CR7" s="813">
        <v>6</v>
      </c>
      <c r="CS7" s="814"/>
      <c r="CT7" s="814"/>
      <c r="CU7" s="814"/>
      <c r="CV7" s="815"/>
      <c r="CW7" s="813" t="s">
        <v>509</v>
      </c>
      <c r="CX7" s="814"/>
      <c r="CY7" s="814"/>
      <c r="CZ7" s="814"/>
      <c r="DA7" s="815"/>
      <c r="DB7" s="813" t="s">
        <v>509</v>
      </c>
      <c r="DC7" s="814"/>
      <c r="DD7" s="814"/>
      <c r="DE7" s="814"/>
      <c r="DF7" s="815"/>
      <c r="DG7" s="813" t="s">
        <v>509</v>
      </c>
      <c r="DH7" s="814"/>
      <c r="DI7" s="814"/>
      <c r="DJ7" s="814"/>
      <c r="DK7" s="815"/>
      <c r="DL7" s="813" t="s">
        <v>509</v>
      </c>
      <c r="DM7" s="814"/>
      <c r="DN7" s="814"/>
      <c r="DO7" s="814"/>
      <c r="DP7" s="815"/>
      <c r="DQ7" s="813" t="s">
        <v>509</v>
      </c>
      <c r="DR7" s="814"/>
      <c r="DS7" s="814"/>
      <c r="DT7" s="814"/>
      <c r="DU7" s="815"/>
      <c r="DV7" s="794"/>
      <c r="DW7" s="795"/>
      <c r="DX7" s="795"/>
      <c r="DY7" s="795"/>
      <c r="DZ7" s="796"/>
      <c r="EA7" s="254"/>
    </row>
    <row r="8" spans="1:131" s="255" customFormat="1" ht="26.25" customHeight="1">
      <c r="A8" s="261">
        <v>2</v>
      </c>
      <c r="B8" s="797" t="s">
        <v>389</v>
      </c>
      <c r="C8" s="798"/>
      <c r="D8" s="798"/>
      <c r="E8" s="798"/>
      <c r="F8" s="798"/>
      <c r="G8" s="798"/>
      <c r="H8" s="798"/>
      <c r="I8" s="798"/>
      <c r="J8" s="798"/>
      <c r="K8" s="798"/>
      <c r="L8" s="798"/>
      <c r="M8" s="798"/>
      <c r="N8" s="798"/>
      <c r="O8" s="798"/>
      <c r="P8" s="799"/>
      <c r="Q8" s="800">
        <v>16</v>
      </c>
      <c r="R8" s="801"/>
      <c r="S8" s="801"/>
      <c r="T8" s="801"/>
      <c r="U8" s="801"/>
      <c r="V8" s="801">
        <v>14</v>
      </c>
      <c r="W8" s="801"/>
      <c r="X8" s="801"/>
      <c r="Y8" s="801"/>
      <c r="Z8" s="801"/>
      <c r="AA8" s="801">
        <v>2</v>
      </c>
      <c r="AB8" s="801"/>
      <c r="AC8" s="801"/>
      <c r="AD8" s="801"/>
      <c r="AE8" s="802"/>
      <c r="AF8" s="803">
        <v>2</v>
      </c>
      <c r="AG8" s="804"/>
      <c r="AH8" s="804"/>
      <c r="AI8" s="804"/>
      <c r="AJ8" s="805"/>
      <c r="AK8" s="806" t="s">
        <v>588</v>
      </c>
      <c r="AL8" s="807"/>
      <c r="AM8" s="807"/>
      <c r="AN8" s="807"/>
      <c r="AO8" s="807"/>
      <c r="AP8" s="807" t="s">
        <v>588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-1</v>
      </c>
      <c r="CI8" s="824"/>
      <c r="CJ8" s="824"/>
      <c r="CK8" s="824"/>
      <c r="CL8" s="825"/>
      <c r="CM8" s="823">
        <v>108</v>
      </c>
      <c r="CN8" s="824"/>
      <c r="CO8" s="824"/>
      <c r="CP8" s="824"/>
      <c r="CQ8" s="825"/>
      <c r="CR8" s="823">
        <v>5</v>
      </c>
      <c r="CS8" s="824"/>
      <c r="CT8" s="824"/>
      <c r="CU8" s="824"/>
      <c r="CV8" s="825"/>
      <c r="CW8" s="823" t="s">
        <v>509</v>
      </c>
      <c r="CX8" s="824"/>
      <c r="CY8" s="824"/>
      <c r="CZ8" s="824"/>
      <c r="DA8" s="825"/>
      <c r="DB8" s="823" t="s">
        <v>509</v>
      </c>
      <c r="DC8" s="824"/>
      <c r="DD8" s="824"/>
      <c r="DE8" s="824"/>
      <c r="DF8" s="825"/>
      <c r="DG8" s="823" t="s">
        <v>509</v>
      </c>
      <c r="DH8" s="824"/>
      <c r="DI8" s="824"/>
      <c r="DJ8" s="824"/>
      <c r="DK8" s="825"/>
      <c r="DL8" s="823" t="s">
        <v>509</v>
      </c>
      <c r="DM8" s="824"/>
      <c r="DN8" s="824"/>
      <c r="DO8" s="824"/>
      <c r="DP8" s="825"/>
      <c r="DQ8" s="823" t="s">
        <v>509</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592</v>
      </c>
      <c r="BT9" s="811"/>
      <c r="BU9" s="811"/>
      <c r="BV9" s="811"/>
      <c r="BW9" s="811"/>
      <c r="BX9" s="811"/>
      <c r="BY9" s="811"/>
      <c r="BZ9" s="811"/>
      <c r="CA9" s="811"/>
      <c r="CB9" s="811"/>
      <c r="CC9" s="811"/>
      <c r="CD9" s="811"/>
      <c r="CE9" s="811"/>
      <c r="CF9" s="811"/>
      <c r="CG9" s="812"/>
      <c r="CH9" s="823">
        <v>-69</v>
      </c>
      <c r="CI9" s="824"/>
      <c r="CJ9" s="824"/>
      <c r="CK9" s="824"/>
      <c r="CL9" s="825"/>
      <c r="CM9" s="823">
        <v>137</v>
      </c>
      <c r="CN9" s="824"/>
      <c r="CO9" s="824"/>
      <c r="CP9" s="824"/>
      <c r="CQ9" s="825"/>
      <c r="CR9" s="823">
        <v>36</v>
      </c>
      <c r="CS9" s="824"/>
      <c r="CT9" s="824"/>
      <c r="CU9" s="824"/>
      <c r="CV9" s="825"/>
      <c r="CW9" s="823">
        <v>2</v>
      </c>
      <c r="CX9" s="824"/>
      <c r="CY9" s="824"/>
      <c r="CZ9" s="824"/>
      <c r="DA9" s="825"/>
      <c r="DB9" s="823" t="s">
        <v>589</v>
      </c>
      <c r="DC9" s="824"/>
      <c r="DD9" s="824"/>
      <c r="DE9" s="824"/>
      <c r="DF9" s="825"/>
      <c r="DG9" s="823" t="s">
        <v>589</v>
      </c>
      <c r="DH9" s="824"/>
      <c r="DI9" s="824"/>
      <c r="DJ9" s="824"/>
      <c r="DK9" s="825"/>
      <c r="DL9" s="823" t="s">
        <v>589</v>
      </c>
      <c r="DM9" s="824"/>
      <c r="DN9" s="824"/>
      <c r="DO9" s="824"/>
      <c r="DP9" s="825"/>
      <c r="DQ9" s="823" t="s">
        <v>589</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391</v>
      </c>
      <c r="B23" s="832" t="s">
        <v>392</v>
      </c>
      <c r="C23" s="833"/>
      <c r="D23" s="833"/>
      <c r="E23" s="833"/>
      <c r="F23" s="833"/>
      <c r="G23" s="833"/>
      <c r="H23" s="833"/>
      <c r="I23" s="833"/>
      <c r="J23" s="833"/>
      <c r="K23" s="833"/>
      <c r="L23" s="833"/>
      <c r="M23" s="833"/>
      <c r="N23" s="833"/>
      <c r="O23" s="833"/>
      <c r="P23" s="834"/>
      <c r="Q23" s="835">
        <v>15476</v>
      </c>
      <c r="R23" s="836"/>
      <c r="S23" s="836"/>
      <c r="T23" s="836"/>
      <c r="U23" s="836"/>
      <c r="V23" s="836">
        <v>14449</v>
      </c>
      <c r="W23" s="836"/>
      <c r="X23" s="836"/>
      <c r="Y23" s="836"/>
      <c r="Z23" s="836"/>
      <c r="AA23" s="836">
        <v>1027</v>
      </c>
      <c r="AB23" s="836"/>
      <c r="AC23" s="836"/>
      <c r="AD23" s="836"/>
      <c r="AE23" s="837"/>
      <c r="AF23" s="838">
        <v>923</v>
      </c>
      <c r="AG23" s="836"/>
      <c r="AH23" s="836"/>
      <c r="AI23" s="836"/>
      <c r="AJ23" s="839"/>
      <c r="AK23" s="840"/>
      <c r="AL23" s="841"/>
      <c r="AM23" s="841"/>
      <c r="AN23" s="841"/>
      <c r="AO23" s="841"/>
      <c r="AP23" s="836">
        <v>15553</v>
      </c>
      <c r="AQ23" s="836"/>
      <c r="AR23" s="836"/>
      <c r="AS23" s="836"/>
      <c r="AT23" s="836"/>
      <c r="AU23" s="842"/>
      <c r="AV23" s="842"/>
      <c r="AW23" s="842"/>
      <c r="AX23" s="842"/>
      <c r="AY23" s="843"/>
      <c r="AZ23" s="851" t="s">
        <v>393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371</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404</v>
      </c>
      <c r="C28" s="774"/>
      <c r="D28" s="774"/>
      <c r="E28" s="774"/>
      <c r="F28" s="774"/>
      <c r="G28" s="774"/>
      <c r="H28" s="774"/>
      <c r="I28" s="774"/>
      <c r="J28" s="774"/>
      <c r="K28" s="774"/>
      <c r="L28" s="774"/>
      <c r="M28" s="774"/>
      <c r="N28" s="774"/>
      <c r="O28" s="774"/>
      <c r="P28" s="775"/>
      <c r="Q28" s="864">
        <v>3462</v>
      </c>
      <c r="R28" s="865"/>
      <c r="S28" s="865"/>
      <c r="T28" s="865"/>
      <c r="U28" s="865"/>
      <c r="V28" s="865">
        <v>3245</v>
      </c>
      <c r="W28" s="865"/>
      <c r="X28" s="865"/>
      <c r="Y28" s="865"/>
      <c r="Z28" s="865"/>
      <c r="AA28" s="865">
        <v>217</v>
      </c>
      <c r="AB28" s="865"/>
      <c r="AC28" s="865"/>
      <c r="AD28" s="865"/>
      <c r="AE28" s="866"/>
      <c r="AF28" s="867">
        <v>217</v>
      </c>
      <c r="AG28" s="865"/>
      <c r="AH28" s="865"/>
      <c r="AI28" s="865"/>
      <c r="AJ28" s="868"/>
      <c r="AK28" s="869">
        <v>267</v>
      </c>
      <c r="AL28" s="860"/>
      <c r="AM28" s="860"/>
      <c r="AN28" s="860"/>
      <c r="AO28" s="860"/>
      <c r="AP28" s="860" t="s">
        <v>588</v>
      </c>
      <c r="AQ28" s="860"/>
      <c r="AR28" s="860"/>
      <c r="AS28" s="860"/>
      <c r="AT28" s="860"/>
      <c r="AU28" s="860" t="s">
        <v>509</v>
      </c>
      <c r="AV28" s="860"/>
      <c r="AW28" s="860"/>
      <c r="AX28" s="860"/>
      <c r="AY28" s="860"/>
      <c r="AZ28" s="861" t="s">
        <v>509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405</v>
      </c>
      <c r="C29" s="798"/>
      <c r="D29" s="798"/>
      <c r="E29" s="798"/>
      <c r="F29" s="798"/>
      <c r="G29" s="798"/>
      <c r="H29" s="798"/>
      <c r="I29" s="798"/>
      <c r="J29" s="798"/>
      <c r="K29" s="798"/>
      <c r="L29" s="798"/>
      <c r="M29" s="798"/>
      <c r="N29" s="798"/>
      <c r="O29" s="798"/>
      <c r="P29" s="799"/>
      <c r="Q29" s="800">
        <v>3604</v>
      </c>
      <c r="R29" s="801"/>
      <c r="S29" s="801"/>
      <c r="T29" s="801"/>
      <c r="U29" s="801"/>
      <c r="V29" s="801">
        <v>3432</v>
      </c>
      <c r="W29" s="801"/>
      <c r="X29" s="801"/>
      <c r="Y29" s="801"/>
      <c r="Z29" s="801"/>
      <c r="AA29" s="801">
        <v>173</v>
      </c>
      <c r="AB29" s="801"/>
      <c r="AC29" s="801"/>
      <c r="AD29" s="801"/>
      <c r="AE29" s="802"/>
      <c r="AF29" s="803">
        <v>173</v>
      </c>
      <c r="AG29" s="804"/>
      <c r="AH29" s="804"/>
      <c r="AI29" s="804"/>
      <c r="AJ29" s="805"/>
      <c r="AK29" s="872">
        <v>519</v>
      </c>
      <c r="AL29" s="873"/>
      <c r="AM29" s="873"/>
      <c r="AN29" s="873"/>
      <c r="AO29" s="873"/>
      <c r="AP29" s="873" t="s">
        <v>509</v>
      </c>
      <c r="AQ29" s="873"/>
      <c r="AR29" s="873"/>
      <c r="AS29" s="873"/>
      <c r="AT29" s="873"/>
      <c r="AU29" s="873" t="s">
        <v>509</v>
      </c>
      <c r="AV29" s="873"/>
      <c r="AW29" s="873"/>
      <c r="AX29" s="873"/>
      <c r="AY29" s="873"/>
      <c r="AZ29" s="874" t="s">
        <v>509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406</v>
      </c>
      <c r="C30" s="798"/>
      <c r="D30" s="798"/>
      <c r="E30" s="798"/>
      <c r="F30" s="798"/>
      <c r="G30" s="798"/>
      <c r="H30" s="798"/>
      <c r="I30" s="798"/>
      <c r="J30" s="798"/>
      <c r="K30" s="798"/>
      <c r="L30" s="798"/>
      <c r="M30" s="798"/>
      <c r="N30" s="798"/>
      <c r="O30" s="798"/>
      <c r="P30" s="799"/>
      <c r="Q30" s="800">
        <v>353</v>
      </c>
      <c r="R30" s="801"/>
      <c r="S30" s="801"/>
      <c r="T30" s="801"/>
      <c r="U30" s="801"/>
      <c r="V30" s="801">
        <v>349</v>
      </c>
      <c r="W30" s="801"/>
      <c r="X30" s="801"/>
      <c r="Y30" s="801"/>
      <c r="Z30" s="801"/>
      <c r="AA30" s="801">
        <v>4</v>
      </c>
      <c r="AB30" s="801"/>
      <c r="AC30" s="801"/>
      <c r="AD30" s="801"/>
      <c r="AE30" s="802"/>
      <c r="AF30" s="803">
        <v>4</v>
      </c>
      <c r="AG30" s="804"/>
      <c r="AH30" s="804"/>
      <c r="AI30" s="804"/>
      <c r="AJ30" s="805"/>
      <c r="AK30" s="872">
        <v>123</v>
      </c>
      <c r="AL30" s="873"/>
      <c r="AM30" s="873"/>
      <c r="AN30" s="873"/>
      <c r="AO30" s="873"/>
      <c r="AP30" s="873" t="s">
        <v>509</v>
      </c>
      <c r="AQ30" s="873"/>
      <c r="AR30" s="873"/>
      <c r="AS30" s="873"/>
      <c r="AT30" s="873"/>
      <c r="AU30" s="873" t="s">
        <v>509</v>
      </c>
      <c r="AV30" s="873"/>
      <c r="AW30" s="873"/>
      <c r="AX30" s="873"/>
      <c r="AY30" s="873"/>
      <c r="AZ30" s="874" t="s">
        <v>509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407</v>
      </c>
      <c r="C31" s="798"/>
      <c r="D31" s="798"/>
      <c r="E31" s="798"/>
      <c r="F31" s="798"/>
      <c r="G31" s="798"/>
      <c r="H31" s="798"/>
      <c r="I31" s="798"/>
      <c r="J31" s="798"/>
      <c r="K31" s="798"/>
      <c r="L31" s="798"/>
      <c r="M31" s="798"/>
      <c r="N31" s="798"/>
      <c r="O31" s="798"/>
      <c r="P31" s="799"/>
      <c r="Q31" s="800">
        <v>783</v>
      </c>
      <c r="R31" s="801"/>
      <c r="S31" s="801"/>
      <c r="T31" s="801"/>
      <c r="U31" s="801"/>
      <c r="V31" s="801">
        <v>692</v>
      </c>
      <c r="W31" s="801"/>
      <c r="X31" s="801"/>
      <c r="Y31" s="801"/>
      <c r="Z31" s="801"/>
      <c r="AA31" s="801">
        <v>91</v>
      </c>
      <c r="AB31" s="801"/>
      <c r="AC31" s="801"/>
      <c r="AD31" s="801"/>
      <c r="AE31" s="802"/>
      <c r="AF31" s="803">
        <v>724</v>
      </c>
      <c r="AG31" s="804"/>
      <c r="AH31" s="804"/>
      <c r="AI31" s="804"/>
      <c r="AJ31" s="805"/>
      <c r="AK31" s="872">
        <v>11</v>
      </c>
      <c r="AL31" s="873"/>
      <c r="AM31" s="873"/>
      <c r="AN31" s="873"/>
      <c r="AO31" s="873"/>
      <c r="AP31" s="873">
        <v>1313</v>
      </c>
      <c r="AQ31" s="873"/>
      <c r="AR31" s="873"/>
      <c r="AS31" s="873"/>
      <c r="AT31" s="873"/>
      <c r="AU31" s="873">
        <v>77</v>
      </c>
      <c r="AV31" s="873"/>
      <c r="AW31" s="873"/>
      <c r="AX31" s="873"/>
      <c r="AY31" s="873"/>
      <c r="AZ31" s="874" t="s">
        <v>589</v>
      </c>
      <c r="BA31" s="874"/>
      <c r="BB31" s="874"/>
      <c r="BC31" s="874"/>
      <c r="BD31" s="874"/>
      <c r="BE31" s="870" t="s">
        <v>408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409</v>
      </c>
      <c r="C32" s="798"/>
      <c r="D32" s="798"/>
      <c r="E32" s="798"/>
      <c r="F32" s="798"/>
      <c r="G32" s="798"/>
      <c r="H32" s="798"/>
      <c r="I32" s="798"/>
      <c r="J32" s="798"/>
      <c r="K32" s="798"/>
      <c r="L32" s="798"/>
      <c r="M32" s="798"/>
      <c r="N32" s="798"/>
      <c r="O32" s="798"/>
      <c r="P32" s="799"/>
      <c r="Q32" s="800">
        <v>993</v>
      </c>
      <c r="R32" s="801"/>
      <c r="S32" s="801"/>
      <c r="T32" s="801"/>
      <c r="U32" s="801"/>
      <c r="V32" s="801">
        <v>971</v>
      </c>
      <c r="W32" s="801"/>
      <c r="X32" s="801"/>
      <c r="Y32" s="801"/>
      <c r="Z32" s="801"/>
      <c r="AA32" s="801">
        <v>22</v>
      </c>
      <c r="AB32" s="801"/>
      <c r="AC32" s="801"/>
      <c r="AD32" s="801"/>
      <c r="AE32" s="802"/>
      <c r="AF32" s="803">
        <v>254</v>
      </c>
      <c r="AG32" s="804"/>
      <c r="AH32" s="804"/>
      <c r="AI32" s="804"/>
      <c r="AJ32" s="805"/>
      <c r="AK32" s="872">
        <v>718</v>
      </c>
      <c r="AL32" s="873"/>
      <c r="AM32" s="873"/>
      <c r="AN32" s="873"/>
      <c r="AO32" s="873"/>
      <c r="AP32" s="873">
        <v>8554</v>
      </c>
      <c r="AQ32" s="873"/>
      <c r="AR32" s="873"/>
      <c r="AS32" s="873"/>
      <c r="AT32" s="873"/>
      <c r="AU32" s="873">
        <v>6330</v>
      </c>
      <c r="AV32" s="873"/>
      <c r="AW32" s="873"/>
      <c r="AX32" s="873"/>
      <c r="AY32" s="873"/>
      <c r="AZ32" s="874" t="s">
        <v>589</v>
      </c>
      <c r="BA32" s="874"/>
      <c r="BB32" s="874"/>
      <c r="BC32" s="874"/>
      <c r="BD32" s="874"/>
      <c r="BE32" s="870" t="s">
        <v>410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391</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1371</v>
      </c>
      <c r="AG63" s="884"/>
      <c r="AH63" s="884"/>
      <c r="AI63" s="884"/>
      <c r="AJ63" s="885"/>
      <c r="AK63" s="886"/>
      <c r="AL63" s="881"/>
      <c r="AM63" s="881"/>
      <c r="AN63" s="881"/>
      <c r="AO63" s="881"/>
      <c r="AP63" s="884">
        <v>9867</v>
      </c>
      <c r="AQ63" s="884"/>
      <c r="AR63" s="884"/>
      <c r="AS63" s="884"/>
      <c r="AT63" s="884"/>
      <c r="AU63" s="884">
        <v>6407</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397</v>
      </c>
      <c r="W66" s="760"/>
      <c r="X66" s="760"/>
      <c r="Y66" s="760"/>
      <c r="Z66" s="761"/>
      <c r="AA66" s="759" t="s">
        <v>398</v>
      </c>
      <c r="AB66" s="760"/>
      <c r="AC66" s="760"/>
      <c r="AD66" s="760"/>
      <c r="AE66" s="761"/>
      <c r="AF66" s="894" t="s">
        <v>399</v>
      </c>
      <c r="AG66" s="855"/>
      <c r="AH66" s="855"/>
      <c r="AI66" s="855"/>
      <c r="AJ66" s="895"/>
      <c r="AK66" s="759" t="s">
        <v>400</v>
      </c>
      <c r="AL66" s="783"/>
      <c r="AM66" s="783"/>
      <c r="AN66" s="783"/>
      <c r="AO66" s="784"/>
      <c r="AP66" s="759" t="s">
        <v>417</v>
      </c>
      <c r="AQ66" s="760"/>
      <c r="AR66" s="760"/>
      <c r="AS66" s="760"/>
      <c r="AT66" s="761"/>
      <c r="AU66" s="759" t="s">
        <v>418</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578</v>
      </c>
      <c r="C68" s="912"/>
      <c r="D68" s="912"/>
      <c r="E68" s="912"/>
      <c r="F68" s="912"/>
      <c r="G68" s="912"/>
      <c r="H68" s="912"/>
      <c r="I68" s="912"/>
      <c r="J68" s="912"/>
      <c r="K68" s="912"/>
      <c r="L68" s="912"/>
      <c r="M68" s="912"/>
      <c r="N68" s="912"/>
      <c r="O68" s="912"/>
      <c r="P68" s="913"/>
      <c r="Q68" s="914">
        <v>7260</v>
      </c>
      <c r="R68" s="908"/>
      <c r="S68" s="908"/>
      <c r="T68" s="908"/>
      <c r="U68" s="908"/>
      <c r="V68" s="908">
        <v>7160</v>
      </c>
      <c r="W68" s="908"/>
      <c r="X68" s="908"/>
      <c r="Y68" s="908"/>
      <c r="Z68" s="908"/>
      <c r="AA68" s="908">
        <v>101</v>
      </c>
      <c r="AB68" s="908"/>
      <c r="AC68" s="908"/>
      <c r="AD68" s="908"/>
      <c r="AE68" s="908"/>
      <c r="AF68" s="908">
        <v>101</v>
      </c>
      <c r="AG68" s="908"/>
      <c r="AH68" s="908"/>
      <c r="AI68" s="908"/>
      <c r="AJ68" s="908"/>
      <c r="AK68" s="908">
        <v>52</v>
      </c>
      <c r="AL68" s="908"/>
      <c r="AM68" s="908"/>
      <c r="AN68" s="908"/>
      <c r="AO68" s="908"/>
      <c r="AP68" s="908">
        <v>6935</v>
      </c>
      <c r="AQ68" s="908"/>
      <c r="AR68" s="908"/>
      <c r="AS68" s="908"/>
      <c r="AT68" s="908"/>
      <c r="AU68" s="908">
        <v>505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579</v>
      </c>
      <c r="C69" s="916"/>
      <c r="D69" s="916"/>
      <c r="E69" s="916"/>
      <c r="F69" s="916"/>
      <c r="G69" s="916"/>
      <c r="H69" s="916"/>
      <c r="I69" s="916"/>
      <c r="J69" s="916"/>
      <c r="K69" s="916"/>
      <c r="L69" s="916"/>
      <c r="M69" s="916"/>
      <c r="N69" s="916"/>
      <c r="O69" s="916"/>
      <c r="P69" s="917"/>
      <c r="Q69" s="918">
        <v>16642</v>
      </c>
      <c r="R69" s="873"/>
      <c r="S69" s="873"/>
      <c r="T69" s="873"/>
      <c r="U69" s="873"/>
      <c r="V69" s="873">
        <v>16152</v>
      </c>
      <c r="W69" s="873"/>
      <c r="X69" s="873"/>
      <c r="Y69" s="873"/>
      <c r="Z69" s="873"/>
      <c r="AA69" s="873">
        <v>490</v>
      </c>
      <c r="AB69" s="873"/>
      <c r="AC69" s="873"/>
      <c r="AD69" s="873"/>
      <c r="AE69" s="873"/>
      <c r="AF69" s="873">
        <v>71</v>
      </c>
      <c r="AG69" s="873"/>
      <c r="AH69" s="873"/>
      <c r="AI69" s="873"/>
      <c r="AJ69" s="873"/>
      <c r="AK69" s="873" t="s">
        <v>593</v>
      </c>
      <c r="AL69" s="873"/>
      <c r="AM69" s="873"/>
      <c r="AN69" s="873"/>
      <c r="AO69" s="873"/>
      <c r="AP69" s="873">
        <v>14895</v>
      </c>
      <c r="AQ69" s="873"/>
      <c r="AR69" s="873"/>
      <c r="AS69" s="873"/>
      <c r="AT69" s="873"/>
      <c r="AU69" s="873">
        <v>1191</v>
      </c>
      <c r="AV69" s="873"/>
      <c r="AW69" s="873"/>
      <c r="AX69" s="873"/>
      <c r="AY69" s="873"/>
      <c r="AZ69" s="919" t="s">
        <v>587</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580</v>
      </c>
      <c r="C70" s="916"/>
      <c r="D70" s="916"/>
      <c r="E70" s="916"/>
      <c r="F70" s="916"/>
      <c r="G70" s="916"/>
      <c r="H70" s="916"/>
      <c r="I70" s="916"/>
      <c r="J70" s="916"/>
      <c r="K70" s="916"/>
      <c r="L70" s="916"/>
      <c r="M70" s="916"/>
      <c r="N70" s="916"/>
      <c r="O70" s="916"/>
      <c r="P70" s="917"/>
      <c r="Q70" s="918">
        <v>754</v>
      </c>
      <c r="R70" s="873"/>
      <c r="S70" s="873"/>
      <c r="T70" s="873"/>
      <c r="U70" s="873"/>
      <c r="V70" s="873">
        <v>715</v>
      </c>
      <c r="W70" s="873"/>
      <c r="X70" s="873"/>
      <c r="Y70" s="873"/>
      <c r="Z70" s="873"/>
      <c r="AA70" s="873">
        <v>40</v>
      </c>
      <c r="AB70" s="873"/>
      <c r="AC70" s="873"/>
      <c r="AD70" s="873"/>
      <c r="AE70" s="873"/>
      <c r="AF70" s="873">
        <v>40</v>
      </c>
      <c r="AG70" s="873"/>
      <c r="AH70" s="873"/>
      <c r="AI70" s="873"/>
      <c r="AJ70" s="873"/>
      <c r="AK70" s="873">
        <v>1</v>
      </c>
      <c r="AL70" s="873"/>
      <c r="AM70" s="873"/>
      <c r="AN70" s="873"/>
      <c r="AO70" s="873"/>
      <c r="AP70" s="873" t="s">
        <v>509</v>
      </c>
      <c r="AQ70" s="873"/>
      <c r="AR70" s="873"/>
      <c r="AS70" s="873"/>
      <c r="AT70" s="873"/>
      <c r="AU70" s="873" t="s">
        <v>509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581</v>
      </c>
      <c r="C71" s="916"/>
      <c r="D71" s="916"/>
      <c r="E71" s="916"/>
      <c r="F71" s="916"/>
      <c r="G71" s="916"/>
      <c r="H71" s="916"/>
      <c r="I71" s="916"/>
      <c r="J71" s="916"/>
      <c r="K71" s="916"/>
      <c r="L71" s="916"/>
      <c r="M71" s="916"/>
      <c r="N71" s="916"/>
      <c r="O71" s="916"/>
      <c r="P71" s="917"/>
      <c r="Q71" s="918">
        <v>159119</v>
      </c>
      <c r="R71" s="873"/>
      <c r="S71" s="873"/>
      <c r="T71" s="873"/>
      <c r="U71" s="873"/>
      <c r="V71" s="873">
        <v>154694</v>
      </c>
      <c r="W71" s="873"/>
      <c r="X71" s="873"/>
      <c r="Y71" s="873"/>
      <c r="Z71" s="873"/>
      <c r="AA71" s="873">
        <v>4425</v>
      </c>
      <c r="AB71" s="873"/>
      <c r="AC71" s="873"/>
      <c r="AD71" s="873"/>
      <c r="AE71" s="873"/>
      <c r="AF71" s="873">
        <v>4425</v>
      </c>
      <c r="AG71" s="873"/>
      <c r="AH71" s="873"/>
      <c r="AI71" s="873"/>
      <c r="AJ71" s="873"/>
      <c r="AK71" s="873">
        <v>1792</v>
      </c>
      <c r="AL71" s="873"/>
      <c r="AM71" s="873"/>
      <c r="AN71" s="873"/>
      <c r="AO71" s="873"/>
      <c r="AP71" s="873" t="s">
        <v>509</v>
      </c>
      <c r="AQ71" s="873"/>
      <c r="AR71" s="873"/>
      <c r="AS71" s="873"/>
      <c r="AT71" s="873"/>
      <c r="AU71" s="873" t="s">
        <v>509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582</v>
      </c>
      <c r="C72" s="916"/>
      <c r="D72" s="916"/>
      <c r="E72" s="916"/>
      <c r="F72" s="916"/>
      <c r="G72" s="916"/>
      <c r="H72" s="916"/>
      <c r="I72" s="916"/>
      <c r="J72" s="916"/>
      <c r="K72" s="916"/>
      <c r="L72" s="916"/>
      <c r="M72" s="916"/>
      <c r="N72" s="916"/>
      <c r="O72" s="916"/>
      <c r="P72" s="917"/>
      <c r="Q72" s="918">
        <v>1072</v>
      </c>
      <c r="R72" s="873"/>
      <c r="S72" s="873"/>
      <c r="T72" s="873"/>
      <c r="U72" s="873"/>
      <c r="V72" s="873">
        <v>1068</v>
      </c>
      <c r="W72" s="873"/>
      <c r="X72" s="873"/>
      <c r="Y72" s="873"/>
      <c r="Z72" s="873"/>
      <c r="AA72" s="873">
        <v>4</v>
      </c>
      <c r="AB72" s="873"/>
      <c r="AC72" s="873"/>
      <c r="AD72" s="873"/>
      <c r="AE72" s="873"/>
      <c r="AF72" s="873">
        <v>4</v>
      </c>
      <c r="AG72" s="873"/>
      <c r="AH72" s="873"/>
      <c r="AI72" s="873"/>
      <c r="AJ72" s="873"/>
      <c r="AK72" s="873" t="s">
        <v>588</v>
      </c>
      <c r="AL72" s="873"/>
      <c r="AM72" s="873"/>
      <c r="AN72" s="873"/>
      <c r="AO72" s="873"/>
      <c r="AP72" s="873" t="s">
        <v>509</v>
      </c>
      <c r="AQ72" s="873"/>
      <c r="AR72" s="873"/>
      <c r="AS72" s="873"/>
      <c r="AT72" s="873"/>
      <c r="AU72" s="873" t="s">
        <v>509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583</v>
      </c>
      <c r="C73" s="916"/>
      <c r="D73" s="916"/>
      <c r="E73" s="916"/>
      <c r="F73" s="916"/>
      <c r="G73" s="916"/>
      <c r="H73" s="916"/>
      <c r="I73" s="916"/>
      <c r="J73" s="916"/>
      <c r="K73" s="916"/>
      <c r="L73" s="916"/>
      <c r="M73" s="916"/>
      <c r="N73" s="916"/>
      <c r="O73" s="916"/>
      <c r="P73" s="917"/>
      <c r="Q73" s="918">
        <v>83</v>
      </c>
      <c r="R73" s="873"/>
      <c r="S73" s="873"/>
      <c r="T73" s="873"/>
      <c r="U73" s="873"/>
      <c r="V73" s="873">
        <v>70</v>
      </c>
      <c r="W73" s="873"/>
      <c r="X73" s="873"/>
      <c r="Y73" s="873"/>
      <c r="Z73" s="873"/>
      <c r="AA73" s="873">
        <v>13</v>
      </c>
      <c r="AB73" s="873"/>
      <c r="AC73" s="873"/>
      <c r="AD73" s="873"/>
      <c r="AE73" s="873"/>
      <c r="AF73" s="873">
        <v>13</v>
      </c>
      <c r="AG73" s="873"/>
      <c r="AH73" s="873"/>
      <c r="AI73" s="873"/>
      <c r="AJ73" s="873"/>
      <c r="AK73" s="873" t="s">
        <v>588</v>
      </c>
      <c r="AL73" s="873"/>
      <c r="AM73" s="873"/>
      <c r="AN73" s="873"/>
      <c r="AO73" s="873"/>
      <c r="AP73" s="873" t="s">
        <v>509</v>
      </c>
      <c r="AQ73" s="873"/>
      <c r="AR73" s="873"/>
      <c r="AS73" s="873"/>
      <c r="AT73" s="873"/>
      <c r="AU73" s="873" t="s">
        <v>509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584</v>
      </c>
      <c r="C74" s="916"/>
      <c r="D74" s="916"/>
      <c r="E74" s="916"/>
      <c r="F74" s="916"/>
      <c r="G74" s="916"/>
      <c r="H74" s="916"/>
      <c r="I74" s="916"/>
      <c r="J74" s="916"/>
      <c r="K74" s="916"/>
      <c r="L74" s="916"/>
      <c r="M74" s="916"/>
      <c r="N74" s="916"/>
      <c r="O74" s="916"/>
      <c r="P74" s="917"/>
      <c r="Q74" s="918">
        <v>35</v>
      </c>
      <c r="R74" s="873"/>
      <c r="S74" s="873"/>
      <c r="T74" s="873"/>
      <c r="U74" s="873"/>
      <c r="V74" s="873">
        <v>33</v>
      </c>
      <c r="W74" s="873"/>
      <c r="X74" s="873"/>
      <c r="Y74" s="873"/>
      <c r="Z74" s="873"/>
      <c r="AA74" s="873">
        <v>2</v>
      </c>
      <c r="AB74" s="873"/>
      <c r="AC74" s="873"/>
      <c r="AD74" s="873"/>
      <c r="AE74" s="873"/>
      <c r="AF74" s="873">
        <v>2</v>
      </c>
      <c r="AG74" s="873"/>
      <c r="AH74" s="873"/>
      <c r="AI74" s="873"/>
      <c r="AJ74" s="873"/>
      <c r="AK74" s="873">
        <v>8</v>
      </c>
      <c r="AL74" s="873"/>
      <c r="AM74" s="873"/>
      <c r="AN74" s="873"/>
      <c r="AO74" s="873"/>
      <c r="AP74" s="873" t="s">
        <v>509</v>
      </c>
      <c r="AQ74" s="873"/>
      <c r="AR74" s="873"/>
      <c r="AS74" s="873"/>
      <c r="AT74" s="873"/>
      <c r="AU74" s="873" t="s">
        <v>509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585</v>
      </c>
      <c r="C75" s="916"/>
      <c r="D75" s="916"/>
      <c r="E75" s="916"/>
      <c r="F75" s="916"/>
      <c r="G75" s="916"/>
      <c r="H75" s="916"/>
      <c r="I75" s="916"/>
      <c r="J75" s="916"/>
      <c r="K75" s="916"/>
      <c r="L75" s="916"/>
      <c r="M75" s="916"/>
      <c r="N75" s="916"/>
      <c r="O75" s="916"/>
      <c r="P75" s="917"/>
      <c r="Q75" s="921">
        <v>7334</v>
      </c>
      <c r="R75" s="922"/>
      <c r="S75" s="922"/>
      <c r="T75" s="922"/>
      <c r="U75" s="872"/>
      <c r="V75" s="923">
        <v>6742</v>
      </c>
      <c r="W75" s="922"/>
      <c r="X75" s="922"/>
      <c r="Y75" s="922"/>
      <c r="Z75" s="872"/>
      <c r="AA75" s="923">
        <v>592</v>
      </c>
      <c r="AB75" s="922"/>
      <c r="AC75" s="922"/>
      <c r="AD75" s="922"/>
      <c r="AE75" s="872"/>
      <c r="AF75" s="923">
        <v>592</v>
      </c>
      <c r="AG75" s="922"/>
      <c r="AH75" s="922"/>
      <c r="AI75" s="922"/>
      <c r="AJ75" s="872"/>
      <c r="AK75" s="923" t="s">
        <v>588</v>
      </c>
      <c r="AL75" s="922"/>
      <c r="AM75" s="922"/>
      <c r="AN75" s="922"/>
      <c r="AO75" s="872"/>
      <c r="AP75" s="923" t="s">
        <v>509</v>
      </c>
      <c r="AQ75" s="922"/>
      <c r="AR75" s="922"/>
      <c r="AS75" s="922"/>
      <c r="AT75" s="872"/>
      <c r="AU75" s="923" t="s">
        <v>509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586</v>
      </c>
      <c r="C76" s="916"/>
      <c r="D76" s="916"/>
      <c r="E76" s="916"/>
      <c r="F76" s="916"/>
      <c r="G76" s="916"/>
      <c r="H76" s="916"/>
      <c r="I76" s="916"/>
      <c r="J76" s="916"/>
      <c r="K76" s="916"/>
      <c r="L76" s="916"/>
      <c r="M76" s="916"/>
      <c r="N76" s="916"/>
      <c r="O76" s="916"/>
      <c r="P76" s="917"/>
      <c r="Q76" s="921">
        <v>11</v>
      </c>
      <c r="R76" s="922"/>
      <c r="S76" s="922"/>
      <c r="T76" s="922"/>
      <c r="U76" s="872"/>
      <c r="V76" s="923">
        <v>8</v>
      </c>
      <c r="W76" s="922"/>
      <c r="X76" s="922"/>
      <c r="Y76" s="922"/>
      <c r="Z76" s="872"/>
      <c r="AA76" s="923">
        <v>4</v>
      </c>
      <c r="AB76" s="922"/>
      <c r="AC76" s="922"/>
      <c r="AD76" s="922"/>
      <c r="AE76" s="872"/>
      <c r="AF76" s="923">
        <v>4</v>
      </c>
      <c r="AG76" s="922"/>
      <c r="AH76" s="922"/>
      <c r="AI76" s="922"/>
      <c r="AJ76" s="872"/>
      <c r="AK76" s="923" t="s">
        <v>588</v>
      </c>
      <c r="AL76" s="922"/>
      <c r="AM76" s="922"/>
      <c r="AN76" s="922"/>
      <c r="AO76" s="872"/>
      <c r="AP76" s="923" t="s">
        <v>509</v>
      </c>
      <c r="AQ76" s="922"/>
      <c r="AR76" s="922"/>
      <c r="AS76" s="922"/>
      <c r="AT76" s="872"/>
      <c r="AU76" s="923" t="s">
        <v>509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391</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5251</v>
      </c>
      <c r="AG88" s="884"/>
      <c r="AH88" s="884"/>
      <c r="AI88" s="884"/>
      <c r="AJ88" s="884"/>
      <c r="AK88" s="881"/>
      <c r="AL88" s="881"/>
      <c r="AM88" s="881"/>
      <c r="AN88" s="881"/>
      <c r="AO88" s="881"/>
      <c r="AP88" s="884">
        <v>21830</v>
      </c>
      <c r="AQ88" s="884"/>
      <c r="AR88" s="884"/>
      <c r="AS88" s="884"/>
      <c r="AT88" s="884"/>
      <c r="AU88" s="884">
        <v>1696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47</v>
      </c>
      <c r="CS102" s="892"/>
      <c r="CT102" s="892"/>
      <c r="CU102" s="892"/>
      <c r="CV102" s="935"/>
      <c r="CW102" s="934">
        <v>2</v>
      </c>
      <c r="CX102" s="892"/>
      <c r="CY102" s="892"/>
      <c r="CZ102" s="892"/>
      <c r="DA102" s="935"/>
      <c r="DB102" s="934" t="s">
        <v>589</v>
      </c>
      <c r="DC102" s="892"/>
      <c r="DD102" s="892"/>
      <c r="DE102" s="892"/>
      <c r="DF102" s="935"/>
      <c r="DG102" s="934" t="s">
        <v>589</v>
      </c>
      <c r="DH102" s="892"/>
      <c r="DI102" s="892"/>
      <c r="DJ102" s="892"/>
      <c r="DK102" s="935"/>
      <c r="DL102" s="934" t="s">
        <v>589</v>
      </c>
      <c r="DM102" s="892"/>
      <c r="DN102" s="892"/>
      <c r="DO102" s="892"/>
      <c r="DP102" s="935"/>
      <c r="DQ102" s="934" t="s">
        <v>589</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308</v>
      </c>
      <c r="AG109" s="937"/>
      <c r="AH109" s="937"/>
      <c r="AI109" s="937"/>
      <c r="AJ109" s="938"/>
      <c r="AK109" s="936" t="s">
        <v>307</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308</v>
      </c>
      <c r="BW109" s="937"/>
      <c r="BX109" s="937"/>
      <c r="BY109" s="937"/>
      <c r="BZ109" s="938"/>
      <c r="CA109" s="936" t="s">
        <v>307</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308</v>
      </c>
      <c r="DM109" s="937"/>
      <c r="DN109" s="937"/>
      <c r="DO109" s="937"/>
      <c r="DP109" s="938"/>
      <c r="DQ109" s="936" t="s">
        <v>307</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1415518</v>
      </c>
      <c r="AB110" s="944"/>
      <c r="AC110" s="944"/>
      <c r="AD110" s="944"/>
      <c r="AE110" s="945"/>
      <c r="AF110" s="946">
        <v>1390881</v>
      </c>
      <c r="AG110" s="944"/>
      <c r="AH110" s="944"/>
      <c r="AI110" s="944"/>
      <c r="AJ110" s="945"/>
      <c r="AK110" s="946">
        <v>1381944</v>
      </c>
      <c r="AL110" s="944"/>
      <c r="AM110" s="944"/>
      <c r="AN110" s="944"/>
      <c r="AO110" s="945"/>
      <c r="AP110" s="947">
        <v>20</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16041454</v>
      </c>
      <c r="BR110" s="979"/>
      <c r="BS110" s="979"/>
      <c r="BT110" s="979"/>
      <c r="BU110" s="979"/>
      <c r="BV110" s="979">
        <v>15642394</v>
      </c>
      <c r="BW110" s="979"/>
      <c r="BX110" s="979"/>
      <c r="BY110" s="979"/>
      <c r="BZ110" s="979"/>
      <c r="CA110" s="979">
        <v>15553083</v>
      </c>
      <c r="CB110" s="979"/>
      <c r="CC110" s="979"/>
      <c r="CD110" s="979"/>
      <c r="CE110" s="979"/>
      <c r="CF110" s="993">
        <v>224.8</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393</v>
      </c>
      <c r="DH110" s="979"/>
      <c r="DI110" s="979"/>
      <c r="DJ110" s="979"/>
      <c r="DK110" s="979"/>
      <c r="DL110" s="979" t="s">
        <v>393</v>
      </c>
      <c r="DM110" s="979"/>
      <c r="DN110" s="979"/>
      <c r="DO110" s="979"/>
      <c r="DP110" s="979"/>
      <c r="DQ110" s="979" t="s">
        <v>393</v>
      </c>
      <c r="DR110" s="979"/>
      <c r="DS110" s="979"/>
      <c r="DT110" s="979"/>
      <c r="DU110" s="979"/>
      <c r="DV110" s="980" t="s">
        <v>393</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393</v>
      </c>
      <c r="AB111" s="986"/>
      <c r="AC111" s="986"/>
      <c r="AD111" s="986"/>
      <c r="AE111" s="987"/>
      <c r="AF111" s="988" t="s">
        <v>436</v>
      </c>
      <c r="AG111" s="986"/>
      <c r="AH111" s="986"/>
      <c r="AI111" s="986"/>
      <c r="AJ111" s="987"/>
      <c r="AK111" s="988" t="s">
        <v>393</v>
      </c>
      <c r="AL111" s="986"/>
      <c r="AM111" s="986"/>
      <c r="AN111" s="986"/>
      <c r="AO111" s="987"/>
      <c r="AP111" s="989" t="s">
        <v>393</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83600</v>
      </c>
      <c r="BR111" s="972"/>
      <c r="BS111" s="972"/>
      <c r="BT111" s="972"/>
      <c r="BU111" s="972"/>
      <c r="BV111" s="972">
        <v>75260</v>
      </c>
      <c r="BW111" s="972"/>
      <c r="BX111" s="972"/>
      <c r="BY111" s="972"/>
      <c r="BZ111" s="972"/>
      <c r="CA111" s="972">
        <v>66920</v>
      </c>
      <c r="CB111" s="972"/>
      <c r="CC111" s="972"/>
      <c r="CD111" s="972"/>
      <c r="CE111" s="972"/>
      <c r="CF111" s="966">
        <v>1</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436</v>
      </c>
      <c r="DR111" s="972"/>
      <c r="DS111" s="972"/>
      <c r="DT111" s="972"/>
      <c r="DU111" s="972"/>
      <c r="DV111" s="973" t="s">
        <v>128</v>
      </c>
      <c r="DW111" s="973"/>
      <c r="DX111" s="973"/>
      <c r="DY111" s="973"/>
      <c r="DZ111" s="974"/>
    </row>
    <row r="112" spans="1:131" s="246" customFormat="1" ht="26.25" customHeight="1">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393</v>
      </c>
      <c r="AB112" s="1011"/>
      <c r="AC112" s="1011"/>
      <c r="AD112" s="1011"/>
      <c r="AE112" s="1012"/>
      <c r="AF112" s="1013" t="s">
        <v>128</v>
      </c>
      <c r="AG112" s="1011"/>
      <c r="AH112" s="1011"/>
      <c r="AI112" s="1011"/>
      <c r="AJ112" s="1012"/>
      <c r="AK112" s="1013" t="s">
        <v>393</v>
      </c>
      <c r="AL112" s="1011"/>
      <c r="AM112" s="1011"/>
      <c r="AN112" s="1011"/>
      <c r="AO112" s="1012"/>
      <c r="AP112" s="1014" t="s">
        <v>128</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7146084</v>
      </c>
      <c r="BR112" s="972"/>
      <c r="BS112" s="972"/>
      <c r="BT112" s="972"/>
      <c r="BU112" s="972"/>
      <c r="BV112" s="972">
        <v>6742042</v>
      </c>
      <c r="BW112" s="972"/>
      <c r="BX112" s="972"/>
      <c r="BY112" s="972"/>
      <c r="BZ112" s="972"/>
      <c r="CA112" s="972">
        <v>6407459</v>
      </c>
      <c r="CB112" s="972"/>
      <c r="CC112" s="972"/>
      <c r="CD112" s="972"/>
      <c r="CE112" s="972"/>
      <c r="CF112" s="966">
        <v>92.6</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393</v>
      </c>
      <c r="DH112" s="972"/>
      <c r="DI112" s="972"/>
      <c r="DJ112" s="972"/>
      <c r="DK112" s="972"/>
      <c r="DL112" s="972" t="s">
        <v>393</v>
      </c>
      <c r="DM112" s="972"/>
      <c r="DN112" s="972"/>
      <c r="DO112" s="972"/>
      <c r="DP112" s="972"/>
      <c r="DQ112" s="972" t="s">
        <v>393</v>
      </c>
      <c r="DR112" s="972"/>
      <c r="DS112" s="972"/>
      <c r="DT112" s="972"/>
      <c r="DU112" s="972"/>
      <c r="DV112" s="973" t="s">
        <v>128</v>
      </c>
      <c r="DW112" s="973"/>
      <c r="DX112" s="973"/>
      <c r="DY112" s="973"/>
      <c r="DZ112" s="974"/>
    </row>
    <row r="113" spans="1:130" s="246" customFormat="1" ht="26.25" customHeight="1">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594661</v>
      </c>
      <c r="AB113" s="986"/>
      <c r="AC113" s="986"/>
      <c r="AD113" s="986"/>
      <c r="AE113" s="987"/>
      <c r="AF113" s="988">
        <v>612149</v>
      </c>
      <c r="AG113" s="986"/>
      <c r="AH113" s="986"/>
      <c r="AI113" s="986"/>
      <c r="AJ113" s="987"/>
      <c r="AK113" s="988">
        <v>578723</v>
      </c>
      <c r="AL113" s="986"/>
      <c r="AM113" s="986"/>
      <c r="AN113" s="986"/>
      <c r="AO113" s="987"/>
      <c r="AP113" s="989">
        <v>8.4</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1229444</v>
      </c>
      <c r="BR113" s="972"/>
      <c r="BS113" s="972"/>
      <c r="BT113" s="972"/>
      <c r="BU113" s="972"/>
      <c r="BV113" s="972">
        <v>1232852</v>
      </c>
      <c r="BW113" s="972"/>
      <c r="BX113" s="972"/>
      <c r="BY113" s="972"/>
      <c r="BZ113" s="972"/>
      <c r="CA113" s="972">
        <v>1695849</v>
      </c>
      <c r="CB113" s="972"/>
      <c r="CC113" s="972"/>
      <c r="CD113" s="972"/>
      <c r="CE113" s="972"/>
      <c r="CF113" s="966">
        <v>24.5</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393</v>
      </c>
      <c r="DR113" s="1011"/>
      <c r="DS113" s="1011"/>
      <c r="DT113" s="1011"/>
      <c r="DU113" s="1012"/>
      <c r="DV113" s="1014" t="s">
        <v>393</v>
      </c>
      <c r="DW113" s="1015"/>
      <c r="DX113" s="1015"/>
      <c r="DY113" s="1015"/>
      <c r="DZ113" s="1016"/>
    </row>
    <row r="114" spans="1:130" s="246" customFormat="1" ht="26.25" customHeight="1">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152259</v>
      </c>
      <c r="AB114" s="1011"/>
      <c r="AC114" s="1011"/>
      <c r="AD114" s="1011"/>
      <c r="AE114" s="1012"/>
      <c r="AF114" s="1013">
        <v>151158</v>
      </c>
      <c r="AG114" s="1011"/>
      <c r="AH114" s="1011"/>
      <c r="AI114" s="1011"/>
      <c r="AJ114" s="1012"/>
      <c r="AK114" s="1013">
        <v>154099</v>
      </c>
      <c r="AL114" s="1011"/>
      <c r="AM114" s="1011"/>
      <c r="AN114" s="1011"/>
      <c r="AO114" s="1012"/>
      <c r="AP114" s="1014">
        <v>2.2000000000000002</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2313834</v>
      </c>
      <c r="BR114" s="972"/>
      <c r="BS114" s="972"/>
      <c r="BT114" s="972"/>
      <c r="BU114" s="972"/>
      <c r="BV114" s="972">
        <v>2247580</v>
      </c>
      <c r="BW114" s="972"/>
      <c r="BX114" s="972"/>
      <c r="BY114" s="972"/>
      <c r="BZ114" s="972"/>
      <c r="CA114" s="972">
        <v>2130536</v>
      </c>
      <c r="CB114" s="972"/>
      <c r="CC114" s="972"/>
      <c r="CD114" s="972"/>
      <c r="CE114" s="972"/>
      <c r="CF114" s="966">
        <v>30.8</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393</v>
      </c>
      <c r="DM114" s="1011"/>
      <c r="DN114" s="1011"/>
      <c r="DO114" s="1011"/>
      <c r="DP114" s="1012"/>
      <c r="DQ114" s="1013" t="s">
        <v>128</v>
      </c>
      <c r="DR114" s="1011"/>
      <c r="DS114" s="1011"/>
      <c r="DT114" s="1011"/>
      <c r="DU114" s="1012"/>
      <c r="DV114" s="1014" t="s">
        <v>436</v>
      </c>
      <c r="DW114" s="1015"/>
      <c r="DX114" s="1015"/>
      <c r="DY114" s="1015"/>
      <c r="DZ114" s="1016"/>
    </row>
    <row r="115" spans="1:130" s="246" customFormat="1" ht="26.25" customHeight="1">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10554</v>
      </c>
      <c r="AB115" s="986"/>
      <c r="AC115" s="986"/>
      <c r="AD115" s="986"/>
      <c r="AE115" s="987"/>
      <c r="AF115" s="988">
        <v>10204</v>
      </c>
      <c r="AG115" s="986"/>
      <c r="AH115" s="986"/>
      <c r="AI115" s="986"/>
      <c r="AJ115" s="987"/>
      <c r="AK115" s="988">
        <v>9851</v>
      </c>
      <c r="AL115" s="986"/>
      <c r="AM115" s="986"/>
      <c r="AN115" s="986"/>
      <c r="AO115" s="987"/>
      <c r="AP115" s="989">
        <v>0.1</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393</v>
      </c>
      <c r="BR115" s="972"/>
      <c r="BS115" s="972"/>
      <c r="BT115" s="972"/>
      <c r="BU115" s="972"/>
      <c r="BV115" s="972" t="s">
        <v>128</v>
      </c>
      <c r="BW115" s="972"/>
      <c r="BX115" s="972"/>
      <c r="BY115" s="972"/>
      <c r="BZ115" s="972"/>
      <c r="CA115" s="972" t="s">
        <v>393</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393</v>
      </c>
      <c r="DM115" s="1011"/>
      <c r="DN115" s="1011"/>
      <c r="DO115" s="1011"/>
      <c r="DP115" s="1012"/>
      <c r="DQ115" s="1013" t="s">
        <v>393</v>
      </c>
      <c r="DR115" s="1011"/>
      <c r="DS115" s="1011"/>
      <c r="DT115" s="1011"/>
      <c r="DU115" s="1012"/>
      <c r="DV115" s="1014" t="s">
        <v>393</v>
      </c>
      <c r="DW115" s="1015"/>
      <c r="DX115" s="1015"/>
      <c r="DY115" s="1015"/>
      <c r="DZ115" s="1016"/>
    </row>
    <row r="116" spans="1:130" s="246" customFormat="1" ht="26.25" customHeight="1">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393</v>
      </c>
      <c r="AB116" s="1011"/>
      <c r="AC116" s="1011"/>
      <c r="AD116" s="1011"/>
      <c r="AE116" s="1012"/>
      <c r="AF116" s="1013" t="s">
        <v>393</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393</v>
      </c>
      <c r="BR116" s="972"/>
      <c r="BS116" s="972"/>
      <c r="BT116" s="972"/>
      <c r="BU116" s="972"/>
      <c r="BV116" s="972" t="s">
        <v>393</v>
      </c>
      <c r="BW116" s="972"/>
      <c r="BX116" s="972"/>
      <c r="BY116" s="972"/>
      <c r="BZ116" s="972"/>
      <c r="CA116" s="972" t="s">
        <v>393</v>
      </c>
      <c r="CB116" s="972"/>
      <c r="CC116" s="972"/>
      <c r="CD116" s="972"/>
      <c r="CE116" s="972"/>
      <c r="CF116" s="966" t="s">
        <v>128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83600</v>
      </c>
      <c r="DH116" s="1011"/>
      <c r="DI116" s="1011"/>
      <c r="DJ116" s="1011"/>
      <c r="DK116" s="1012"/>
      <c r="DL116" s="1013">
        <v>75260</v>
      </c>
      <c r="DM116" s="1011"/>
      <c r="DN116" s="1011"/>
      <c r="DO116" s="1011"/>
      <c r="DP116" s="1012"/>
      <c r="DQ116" s="1013">
        <v>66920</v>
      </c>
      <c r="DR116" s="1011"/>
      <c r="DS116" s="1011"/>
      <c r="DT116" s="1011"/>
      <c r="DU116" s="1012"/>
      <c r="DV116" s="1014">
        <v>1</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2172992</v>
      </c>
      <c r="AB117" s="1029"/>
      <c r="AC117" s="1029"/>
      <c r="AD117" s="1029"/>
      <c r="AE117" s="1030"/>
      <c r="AF117" s="1031">
        <v>2164392</v>
      </c>
      <c r="AG117" s="1029"/>
      <c r="AH117" s="1029"/>
      <c r="AI117" s="1029"/>
      <c r="AJ117" s="1030"/>
      <c r="AK117" s="1031">
        <v>2124617</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393</v>
      </c>
      <c r="CB117" s="972"/>
      <c r="CC117" s="972"/>
      <c r="CD117" s="972"/>
      <c r="CE117" s="972"/>
      <c r="CF117" s="966" t="s">
        <v>128</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308</v>
      </c>
      <c r="AG118" s="937"/>
      <c r="AH118" s="937"/>
      <c r="AI118" s="937"/>
      <c r="AJ118" s="938"/>
      <c r="AK118" s="936" t="s">
        <v>307</v>
      </c>
      <c r="AL118" s="937"/>
      <c r="AM118" s="937"/>
      <c r="AN118" s="937"/>
      <c r="AO118" s="938"/>
      <c r="AP118" s="1023" t="s">
        <v>429</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393</v>
      </c>
      <c r="DM118" s="1011"/>
      <c r="DN118" s="1011"/>
      <c r="DO118" s="1011"/>
      <c r="DP118" s="1012"/>
      <c r="DQ118" s="1013" t="s">
        <v>393</v>
      </c>
      <c r="DR118" s="1011"/>
      <c r="DS118" s="1011"/>
      <c r="DT118" s="1011"/>
      <c r="DU118" s="1012"/>
      <c r="DV118" s="1014" t="s">
        <v>128</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460</v>
      </c>
      <c r="BP119" s="1058"/>
      <c r="BQ119" s="1049">
        <v>26814416</v>
      </c>
      <c r="BR119" s="1050"/>
      <c r="BS119" s="1050"/>
      <c r="BT119" s="1050"/>
      <c r="BU119" s="1050"/>
      <c r="BV119" s="1050">
        <v>25940128</v>
      </c>
      <c r="BW119" s="1050"/>
      <c r="BX119" s="1050"/>
      <c r="BY119" s="1050"/>
      <c r="BZ119" s="1050"/>
      <c r="CA119" s="1050">
        <v>25853847</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2628172</v>
      </c>
      <c r="BR120" s="979"/>
      <c r="BS120" s="979"/>
      <c r="BT120" s="979"/>
      <c r="BU120" s="979"/>
      <c r="BV120" s="979">
        <v>2641987</v>
      </c>
      <c r="BW120" s="979"/>
      <c r="BX120" s="979"/>
      <c r="BY120" s="979"/>
      <c r="BZ120" s="979"/>
      <c r="CA120" s="979">
        <v>2508283</v>
      </c>
      <c r="CB120" s="979"/>
      <c r="CC120" s="979"/>
      <c r="CD120" s="979"/>
      <c r="CE120" s="979"/>
      <c r="CF120" s="993">
        <v>36.200000000000003</v>
      </c>
      <c r="CG120" s="994"/>
      <c r="CH120" s="994"/>
      <c r="CI120" s="994"/>
      <c r="CJ120" s="994"/>
      <c r="CK120" s="1059" t="s">
        <v>464</v>
      </c>
      <c r="CL120" s="1060"/>
      <c r="CM120" s="1060"/>
      <c r="CN120" s="1060"/>
      <c r="CO120" s="1061"/>
      <c r="CP120" s="1067" t="s">
        <v>409</v>
      </c>
      <c r="CQ120" s="1068"/>
      <c r="CR120" s="1068"/>
      <c r="CS120" s="1068"/>
      <c r="CT120" s="1068"/>
      <c r="CU120" s="1068"/>
      <c r="CV120" s="1068"/>
      <c r="CW120" s="1068"/>
      <c r="CX120" s="1068"/>
      <c r="CY120" s="1068"/>
      <c r="CZ120" s="1068"/>
      <c r="DA120" s="1068"/>
      <c r="DB120" s="1068"/>
      <c r="DC120" s="1068"/>
      <c r="DD120" s="1068"/>
      <c r="DE120" s="1068"/>
      <c r="DF120" s="1069"/>
      <c r="DG120" s="978">
        <v>7115912</v>
      </c>
      <c r="DH120" s="979"/>
      <c r="DI120" s="979"/>
      <c r="DJ120" s="979"/>
      <c r="DK120" s="979"/>
      <c r="DL120" s="979">
        <v>6670546</v>
      </c>
      <c r="DM120" s="979"/>
      <c r="DN120" s="979"/>
      <c r="DO120" s="979"/>
      <c r="DP120" s="979"/>
      <c r="DQ120" s="979">
        <v>6330015</v>
      </c>
      <c r="DR120" s="979"/>
      <c r="DS120" s="979"/>
      <c r="DT120" s="979"/>
      <c r="DU120" s="979"/>
      <c r="DV120" s="980">
        <v>91.5</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1988180</v>
      </c>
      <c r="BR121" s="972"/>
      <c r="BS121" s="972"/>
      <c r="BT121" s="972"/>
      <c r="BU121" s="972"/>
      <c r="BV121" s="972">
        <v>1874704</v>
      </c>
      <c r="BW121" s="972"/>
      <c r="BX121" s="972"/>
      <c r="BY121" s="972"/>
      <c r="BZ121" s="972"/>
      <c r="CA121" s="972">
        <v>1806166</v>
      </c>
      <c r="CB121" s="972"/>
      <c r="CC121" s="972"/>
      <c r="CD121" s="972"/>
      <c r="CE121" s="972"/>
      <c r="CF121" s="966">
        <v>26.1</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30172</v>
      </c>
      <c r="DH121" s="972"/>
      <c r="DI121" s="972"/>
      <c r="DJ121" s="972"/>
      <c r="DK121" s="972"/>
      <c r="DL121" s="972">
        <v>71496</v>
      </c>
      <c r="DM121" s="972"/>
      <c r="DN121" s="972"/>
      <c r="DO121" s="972"/>
      <c r="DP121" s="972"/>
      <c r="DQ121" s="972">
        <v>77444</v>
      </c>
      <c r="DR121" s="972"/>
      <c r="DS121" s="972"/>
      <c r="DT121" s="972"/>
      <c r="DU121" s="972"/>
      <c r="DV121" s="973">
        <v>1.1000000000000001</v>
      </c>
      <c r="DW121" s="973"/>
      <c r="DX121" s="973"/>
      <c r="DY121" s="973"/>
      <c r="DZ121" s="974"/>
    </row>
    <row r="122" spans="1:130" s="246" customFormat="1" ht="26.25" customHeight="1">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13306115</v>
      </c>
      <c r="BR122" s="1050"/>
      <c r="BS122" s="1050"/>
      <c r="BT122" s="1050"/>
      <c r="BU122" s="1050"/>
      <c r="BV122" s="1050">
        <v>12993579</v>
      </c>
      <c r="BW122" s="1050"/>
      <c r="BX122" s="1050"/>
      <c r="BY122" s="1050"/>
      <c r="BZ122" s="1050"/>
      <c r="CA122" s="1050">
        <v>12675476</v>
      </c>
      <c r="CB122" s="1050"/>
      <c r="CC122" s="1050"/>
      <c r="CD122" s="1050"/>
      <c r="CE122" s="1050"/>
      <c r="CF122" s="1070">
        <v>183.2</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128</v>
      </c>
      <c r="DH122" s="972"/>
      <c r="DI122" s="972"/>
      <c r="DJ122" s="972"/>
      <c r="DK122" s="972"/>
      <c r="DL122" s="972" t="s">
        <v>128</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8340</v>
      </c>
      <c r="AB123" s="1011"/>
      <c r="AC123" s="1011"/>
      <c r="AD123" s="1011"/>
      <c r="AE123" s="1012"/>
      <c r="AF123" s="1013">
        <v>8340</v>
      </c>
      <c r="AG123" s="1011"/>
      <c r="AH123" s="1011"/>
      <c r="AI123" s="1011"/>
      <c r="AJ123" s="1012"/>
      <c r="AK123" s="1013">
        <v>8340</v>
      </c>
      <c r="AL123" s="1011"/>
      <c r="AM123" s="1011"/>
      <c r="AN123" s="1011"/>
      <c r="AO123" s="1012"/>
      <c r="AP123" s="1014">
        <v>0.1</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469</v>
      </c>
      <c r="BP123" s="1058"/>
      <c r="BQ123" s="1117">
        <v>17922467</v>
      </c>
      <c r="BR123" s="1118"/>
      <c r="BS123" s="1118"/>
      <c r="BT123" s="1118"/>
      <c r="BU123" s="1118"/>
      <c r="BV123" s="1118">
        <v>17510270</v>
      </c>
      <c r="BW123" s="1118"/>
      <c r="BX123" s="1118"/>
      <c r="BY123" s="1118"/>
      <c r="BZ123" s="1118"/>
      <c r="CA123" s="1118">
        <v>16989925</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128</v>
      </c>
      <c r="DR123" s="1011"/>
      <c r="DS123" s="1011"/>
      <c r="DT123" s="1011"/>
      <c r="DU123" s="1012"/>
      <c r="DV123" s="1014" t="s">
        <v>128</v>
      </c>
      <c r="DW123" s="1015"/>
      <c r="DX123" s="1015"/>
      <c r="DY123" s="1015"/>
      <c r="DZ123" s="1016"/>
    </row>
    <row r="124" spans="1:130" s="246" customFormat="1" ht="26.25" customHeight="1" thickBot="1">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393</v>
      </c>
      <c r="AB124" s="1011"/>
      <c r="AC124" s="1011"/>
      <c r="AD124" s="1011"/>
      <c r="AE124" s="1012"/>
      <c r="AF124" s="1013" t="s">
        <v>393</v>
      </c>
      <c r="AG124" s="1011"/>
      <c r="AH124" s="1011"/>
      <c r="AI124" s="1011"/>
      <c r="AJ124" s="1012"/>
      <c r="AK124" s="1013" t="s">
        <v>393</v>
      </c>
      <c r="AL124" s="1011"/>
      <c r="AM124" s="1011"/>
      <c r="AN124" s="1011"/>
      <c r="AO124" s="1012"/>
      <c r="AP124" s="1014" t="s">
        <v>393</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129.80000000000001</v>
      </c>
      <c r="BR124" s="1080"/>
      <c r="BS124" s="1080"/>
      <c r="BT124" s="1080"/>
      <c r="BU124" s="1080"/>
      <c r="BV124" s="1080">
        <v>122.6</v>
      </c>
      <c r="BW124" s="1080"/>
      <c r="BX124" s="1080"/>
      <c r="BY124" s="1080"/>
      <c r="BZ124" s="1080"/>
      <c r="CA124" s="1080">
        <v>128</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393</v>
      </c>
      <c r="DH124" s="1036"/>
      <c r="DI124" s="1036"/>
      <c r="DJ124" s="1036"/>
      <c r="DK124" s="1037"/>
      <c r="DL124" s="1035" t="s">
        <v>393</v>
      </c>
      <c r="DM124" s="1036"/>
      <c r="DN124" s="1036"/>
      <c r="DO124" s="1036"/>
      <c r="DP124" s="1037"/>
      <c r="DQ124" s="1035" t="s">
        <v>393</v>
      </c>
      <c r="DR124" s="1036"/>
      <c r="DS124" s="1036"/>
      <c r="DT124" s="1036"/>
      <c r="DU124" s="1037"/>
      <c r="DV124" s="1038" t="s">
        <v>128</v>
      </c>
      <c r="DW124" s="1039"/>
      <c r="DX124" s="1039"/>
      <c r="DY124" s="1039"/>
      <c r="DZ124" s="1040"/>
    </row>
    <row r="125" spans="1:130" s="246" customFormat="1" ht="26.25" customHeight="1">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393</v>
      </c>
      <c r="AB125" s="1011"/>
      <c r="AC125" s="1011"/>
      <c r="AD125" s="1011"/>
      <c r="AE125" s="1012"/>
      <c r="AF125" s="1013" t="s">
        <v>393</v>
      </c>
      <c r="AG125" s="1011"/>
      <c r="AH125" s="1011"/>
      <c r="AI125" s="1011"/>
      <c r="AJ125" s="1012"/>
      <c r="AK125" s="1013" t="s">
        <v>393</v>
      </c>
      <c r="AL125" s="1011"/>
      <c r="AM125" s="1011"/>
      <c r="AN125" s="1011"/>
      <c r="AO125" s="1012"/>
      <c r="AP125" s="1014" t="s">
        <v>393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393</v>
      </c>
      <c r="DH125" s="979"/>
      <c r="DI125" s="979"/>
      <c r="DJ125" s="979"/>
      <c r="DK125" s="979"/>
      <c r="DL125" s="979" t="s">
        <v>393</v>
      </c>
      <c r="DM125" s="979"/>
      <c r="DN125" s="979"/>
      <c r="DO125" s="979"/>
      <c r="DP125" s="979"/>
      <c r="DQ125" s="979" t="s">
        <v>393</v>
      </c>
      <c r="DR125" s="979"/>
      <c r="DS125" s="979"/>
      <c r="DT125" s="979"/>
      <c r="DU125" s="979"/>
      <c r="DV125" s="980" t="s">
        <v>128</v>
      </c>
      <c r="DW125" s="980"/>
      <c r="DX125" s="980"/>
      <c r="DY125" s="980"/>
      <c r="DZ125" s="981"/>
    </row>
    <row r="126" spans="1:130" s="246" customFormat="1" ht="26.25" customHeight="1" thickBot="1">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393</v>
      </c>
      <c r="AG126" s="1011"/>
      <c r="AH126" s="1011"/>
      <c r="AI126" s="1011"/>
      <c r="AJ126" s="1012"/>
      <c r="AK126" s="1013" t="s">
        <v>393</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393</v>
      </c>
      <c r="DH126" s="972"/>
      <c r="DI126" s="972"/>
      <c r="DJ126" s="972"/>
      <c r="DK126" s="972"/>
      <c r="DL126" s="972" t="s">
        <v>393</v>
      </c>
      <c r="DM126" s="972"/>
      <c r="DN126" s="972"/>
      <c r="DO126" s="972"/>
      <c r="DP126" s="972"/>
      <c r="DQ126" s="972" t="s">
        <v>393</v>
      </c>
      <c r="DR126" s="972"/>
      <c r="DS126" s="972"/>
      <c r="DT126" s="972"/>
      <c r="DU126" s="972"/>
      <c r="DV126" s="973" t="s">
        <v>128</v>
      </c>
      <c r="DW126" s="973"/>
      <c r="DX126" s="973"/>
      <c r="DY126" s="973"/>
      <c r="DZ126" s="974"/>
    </row>
    <row r="127" spans="1:130" s="246" customFormat="1" ht="26.25" customHeight="1">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2214</v>
      </c>
      <c r="AB127" s="1011"/>
      <c r="AC127" s="1011"/>
      <c r="AD127" s="1011"/>
      <c r="AE127" s="1012"/>
      <c r="AF127" s="1013">
        <v>1864</v>
      </c>
      <c r="AG127" s="1011"/>
      <c r="AH127" s="1011"/>
      <c r="AI127" s="1011"/>
      <c r="AJ127" s="1012"/>
      <c r="AK127" s="1013">
        <v>1511</v>
      </c>
      <c r="AL127" s="1011"/>
      <c r="AM127" s="1011"/>
      <c r="AN127" s="1011"/>
      <c r="AO127" s="1012"/>
      <c r="AP127" s="1014">
        <v>0</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393</v>
      </c>
      <c r="DH127" s="972"/>
      <c r="DI127" s="972"/>
      <c r="DJ127" s="972"/>
      <c r="DK127" s="972"/>
      <c r="DL127" s="972" t="s">
        <v>393</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179567</v>
      </c>
      <c r="AB128" s="1100"/>
      <c r="AC128" s="1100"/>
      <c r="AD128" s="1100"/>
      <c r="AE128" s="1101"/>
      <c r="AF128" s="1102">
        <v>183230</v>
      </c>
      <c r="AG128" s="1100"/>
      <c r="AH128" s="1100"/>
      <c r="AI128" s="1100"/>
      <c r="AJ128" s="1101"/>
      <c r="AK128" s="1102">
        <v>178329</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128</v>
      </c>
      <c r="BG128" s="1107"/>
      <c r="BH128" s="1107"/>
      <c r="BI128" s="1107"/>
      <c r="BJ128" s="1107"/>
      <c r="BK128" s="1107"/>
      <c r="BL128" s="1108"/>
      <c r="BM128" s="1106">
        <v>13.74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393</v>
      </c>
      <c r="DR128" s="1092"/>
      <c r="DS128" s="1092"/>
      <c r="DT128" s="1092"/>
      <c r="DU128" s="1092"/>
      <c r="DV128" s="1093" t="s">
        <v>128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8031118</v>
      </c>
      <c r="AB129" s="1011"/>
      <c r="AC129" s="1011"/>
      <c r="AD129" s="1011"/>
      <c r="AE129" s="1012"/>
      <c r="AF129" s="1013">
        <v>8038472</v>
      </c>
      <c r="AG129" s="1011"/>
      <c r="AH129" s="1011"/>
      <c r="AI129" s="1011"/>
      <c r="AJ129" s="1012"/>
      <c r="AK129" s="1013">
        <v>8050604</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393</v>
      </c>
      <c r="BG129" s="1121"/>
      <c r="BH129" s="1121"/>
      <c r="BI129" s="1121"/>
      <c r="BJ129" s="1121"/>
      <c r="BK129" s="1121"/>
      <c r="BL129" s="1122"/>
      <c r="BM129" s="1120">
        <v>18.739999999999998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1184045</v>
      </c>
      <c r="AB130" s="1011"/>
      <c r="AC130" s="1011"/>
      <c r="AD130" s="1011"/>
      <c r="AE130" s="1012"/>
      <c r="AF130" s="1013">
        <v>1168148</v>
      </c>
      <c r="AG130" s="1011"/>
      <c r="AH130" s="1011"/>
      <c r="AI130" s="1011"/>
      <c r="AJ130" s="1012"/>
      <c r="AK130" s="1013">
        <v>1130457</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11.8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6847073</v>
      </c>
      <c r="AB131" s="1036"/>
      <c r="AC131" s="1036"/>
      <c r="AD131" s="1036"/>
      <c r="AE131" s="1037"/>
      <c r="AF131" s="1035">
        <v>6870324</v>
      </c>
      <c r="AG131" s="1036"/>
      <c r="AH131" s="1036"/>
      <c r="AI131" s="1036"/>
      <c r="AJ131" s="1037"/>
      <c r="AK131" s="1035">
        <v>6920147</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11.82081745</v>
      </c>
      <c r="AB132" s="1152"/>
      <c r="AC132" s="1152"/>
      <c r="AD132" s="1152"/>
      <c r="AE132" s="1153"/>
      <c r="AF132" s="1154">
        <v>11.833717010000001</v>
      </c>
      <c r="AG132" s="1152"/>
      <c r="AH132" s="1152"/>
      <c r="AI132" s="1152"/>
      <c r="AJ132" s="1153"/>
      <c r="AK132" s="1154">
        <v>11.789214879999999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12.3</v>
      </c>
      <c r="AB133" s="1135"/>
      <c r="AC133" s="1135"/>
      <c r="AD133" s="1135"/>
      <c r="AE133" s="1136"/>
      <c r="AF133" s="1134">
        <v>12</v>
      </c>
      <c r="AG133" s="1135"/>
      <c r="AH133" s="1135"/>
      <c r="AI133" s="1135"/>
      <c r="AJ133" s="1136"/>
      <c r="AK133" s="1134">
        <v>11.8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JhXMnizRz4RIkDRm52qdgCauaWwemnhw9ZIK9M6zMA6OuYl3lbErNVEiLSqUZy+n1gIJ/6m0L0GQw0gzKHG6g==" saltValue="iaN5cEf6tYPBZcy/4PE6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98auZtQVuwJ9PtA3IPdw9I28Sfw4fJbpSShCO6Pqi86R5Ts4NGGW7RgtW34XOGcD3OpF93JIODEDnio+rCIBHQ==" saltValue="Yr3Tf6eP+VuYcFW5R8Ms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hUz+00ss4jSJIirMY2laQo5+NRUSr/84NewA4Q7+sYJbluhvmr5DfHLDz0DeV6o4Eqdvs8WZN68s7pt2HuWfQ==" saltValue="RR1Xgffm7rDRt6WZiTxk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2204966</v>
      </c>
      <c r="AP9" s="312">
        <v>69915</v>
      </c>
      <c r="AQ9" s="313">
        <v>90414</v>
      </c>
      <c r="AR9" s="314">
        <v>-22.7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184241</v>
      </c>
      <c r="AP10" s="315">
        <v>5842</v>
      </c>
      <c r="AQ10" s="316">
        <v>7325</v>
      </c>
      <c r="AR10" s="317">
        <v>-20.2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402728</v>
      </c>
      <c r="AP11" s="315">
        <v>12770</v>
      </c>
      <c r="AQ11" s="316">
        <v>9426</v>
      </c>
      <c r="AR11" s="317">
        <v>35.5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v>11036</v>
      </c>
      <c r="AP12" s="315">
        <v>350</v>
      </c>
      <c r="AQ12" s="316">
        <v>1167</v>
      </c>
      <c r="AR12" s="317">
        <v>-70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509</v>
      </c>
      <c r="AP13" s="315" t="s">
        <v>509</v>
      </c>
      <c r="AQ13" s="316">
        <v>3</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128508</v>
      </c>
      <c r="AP14" s="315">
        <v>4075</v>
      </c>
      <c r="AQ14" s="316">
        <v>4078</v>
      </c>
      <c r="AR14" s="317">
        <v>-0.1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33979</v>
      </c>
      <c r="AP15" s="315">
        <v>1077</v>
      </c>
      <c r="AQ15" s="316">
        <v>2195</v>
      </c>
      <c r="AR15" s="317">
        <v>-50.9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-211286</v>
      </c>
      <c r="AP16" s="315">
        <v>-6699</v>
      </c>
      <c r="AQ16" s="316">
        <v>-8893</v>
      </c>
      <c r="AR16" s="317">
        <v>-24.7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2754172</v>
      </c>
      <c r="AP17" s="315">
        <v>87329</v>
      </c>
      <c r="AQ17" s="316">
        <v>105714</v>
      </c>
      <c r="AR17" s="317">
        <v>-17.399999999999999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7.7</v>
      </c>
      <c r="AP21" s="328">
        <v>10.07</v>
      </c>
      <c r="AQ21" s="329">
        <v>-2.37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99.8</v>
      </c>
      <c r="AP22" s="333">
        <v>97.6</v>
      </c>
      <c r="AQ22" s="334">
        <v>2.2000000000000002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1381944</v>
      </c>
      <c r="AP32" s="342">
        <v>43818</v>
      </c>
      <c r="AQ32" s="343">
        <v>67110</v>
      </c>
      <c r="AR32" s="344">
        <v>-34.700000000000003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509</v>
      </c>
      <c r="AP34" s="342" t="s">
        <v>509</v>
      </c>
      <c r="AQ34" s="343">
        <v>6</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v>578723</v>
      </c>
      <c r="AP35" s="342">
        <v>18350</v>
      </c>
      <c r="AQ35" s="343">
        <v>17795</v>
      </c>
      <c r="AR35" s="344">
        <v>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v>154099</v>
      </c>
      <c r="AP36" s="342">
        <v>4886</v>
      </c>
      <c r="AQ36" s="343">
        <v>2500</v>
      </c>
      <c r="AR36" s="344">
        <v>95.4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v>9851</v>
      </c>
      <c r="AP37" s="342">
        <v>312</v>
      </c>
      <c r="AQ37" s="343">
        <v>1001</v>
      </c>
      <c r="AR37" s="344">
        <v>-68.8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t="s">
        <v>509</v>
      </c>
      <c r="AP38" s="345" t="s">
        <v>509</v>
      </c>
      <c r="AQ38" s="346">
        <v>4</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-178329</v>
      </c>
      <c r="AP39" s="342">
        <v>-5654</v>
      </c>
      <c r="AQ39" s="343">
        <v>-3748</v>
      </c>
      <c r="AR39" s="344">
        <v>50.9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-1130457</v>
      </c>
      <c r="AP40" s="342">
        <v>-35844</v>
      </c>
      <c r="AQ40" s="343">
        <v>-58908</v>
      </c>
      <c r="AR40" s="344">
        <v>-39.200000000000003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815831</v>
      </c>
      <c r="AP41" s="342">
        <v>25868</v>
      </c>
      <c r="AQ41" s="343">
        <v>25761</v>
      </c>
      <c r="AR41" s="344">
        <v>0.4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4333028</v>
      </c>
      <c r="AN51" s="364">
        <v>131467</v>
      </c>
      <c r="AO51" s="365">
        <v>13.1</v>
      </c>
      <c r="AP51" s="366">
        <v>106614</v>
      </c>
      <c r="AQ51" s="367">
        <v>17.2</v>
      </c>
      <c r="AR51" s="368">
        <v>-4.0999999999999996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1911643</v>
      </c>
      <c r="AN52" s="372">
        <v>58001</v>
      </c>
      <c r="AO52" s="373">
        <v>45</v>
      </c>
      <c r="AP52" s="374">
        <v>45545</v>
      </c>
      <c r="AQ52" s="375">
        <v>20.7</v>
      </c>
      <c r="AR52" s="376">
        <v>24.3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1385046</v>
      </c>
      <c r="AN53" s="364">
        <v>42605</v>
      </c>
      <c r="AO53" s="365">
        <v>-67.599999999999994</v>
      </c>
      <c r="AP53" s="366">
        <v>85459</v>
      </c>
      <c r="AQ53" s="367">
        <v>-19.8</v>
      </c>
      <c r="AR53" s="368">
        <v>-47.8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982080</v>
      </c>
      <c r="AN54" s="372">
        <v>30209</v>
      </c>
      <c r="AO54" s="373">
        <v>-47.9</v>
      </c>
      <c r="AP54" s="374">
        <v>44378</v>
      </c>
      <c r="AQ54" s="375">
        <v>-2.6</v>
      </c>
      <c r="AR54" s="376">
        <v>-45.3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784149</v>
      </c>
      <c r="AN55" s="364">
        <v>24365</v>
      </c>
      <c r="AO55" s="365">
        <v>-42.8</v>
      </c>
      <c r="AP55" s="366">
        <v>83280</v>
      </c>
      <c r="AQ55" s="367">
        <v>-2.5</v>
      </c>
      <c r="AR55" s="368">
        <v>-40.299999999999997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458824</v>
      </c>
      <c r="AN56" s="372">
        <v>14257</v>
      </c>
      <c r="AO56" s="373">
        <v>-52.8</v>
      </c>
      <c r="AP56" s="374">
        <v>43123</v>
      </c>
      <c r="AQ56" s="375">
        <v>-2.8</v>
      </c>
      <c r="AR56" s="376">
        <v>-50</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984018</v>
      </c>
      <c r="AN57" s="364">
        <v>30923</v>
      </c>
      <c r="AO57" s="365">
        <v>26.9</v>
      </c>
      <c r="AP57" s="366">
        <v>88968</v>
      </c>
      <c r="AQ57" s="367">
        <v>6.8</v>
      </c>
      <c r="AR57" s="368">
        <v>20.100000000000001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648764</v>
      </c>
      <c r="AN58" s="372">
        <v>20387</v>
      </c>
      <c r="AO58" s="373">
        <v>43</v>
      </c>
      <c r="AP58" s="374">
        <v>45482</v>
      </c>
      <c r="AQ58" s="375">
        <v>5.5</v>
      </c>
      <c r="AR58" s="376">
        <v>37.5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1581591</v>
      </c>
      <c r="AN59" s="364">
        <v>50149</v>
      </c>
      <c r="AO59" s="365">
        <v>62.2</v>
      </c>
      <c r="AP59" s="366">
        <v>85173</v>
      </c>
      <c r="AQ59" s="367">
        <v>-4.3</v>
      </c>
      <c r="AR59" s="368">
        <v>66.5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897410</v>
      </c>
      <c r="AN60" s="372">
        <v>28455</v>
      </c>
      <c r="AO60" s="373">
        <v>39.6</v>
      </c>
      <c r="AP60" s="374">
        <v>43913</v>
      </c>
      <c r="AQ60" s="375">
        <v>-3.4</v>
      </c>
      <c r="AR60" s="376">
        <v>43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1813566</v>
      </c>
      <c r="AN61" s="379">
        <v>55902</v>
      </c>
      <c r="AO61" s="380">
        <v>-1.6</v>
      </c>
      <c r="AP61" s="381">
        <v>89899</v>
      </c>
      <c r="AQ61" s="382">
        <v>-0.5</v>
      </c>
      <c r="AR61" s="368">
        <v>-1.1000000000000001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979744</v>
      </c>
      <c r="AN62" s="372">
        <v>30262</v>
      </c>
      <c r="AO62" s="373">
        <v>5.4</v>
      </c>
      <c r="AP62" s="374">
        <v>44488</v>
      </c>
      <c r="AQ62" s="375">
        <v>3.5</v>
      </c>
      <c r="AR62" s="376">
        <v>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r+wpb6k6q/MAurdbWT7hnENyFW5uFRAOHFb5oqXJLsBSvZzHOOGPRuLAU19AtvinSWYsvVYNB8cfXlGZv8qg==" saltValue="+U06bdvAuPQ+x4dft00S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hnCTPlRcqtnHGrvj25nroGDMkunJtq2OCz3GnsOtQsm+bmme1i8hMdMXJZ4Uu1QnsHVTgjtpnyn9WimXwXH/A==" saltValue="lNUmcEut9n2uS5OJxyYR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DOnUxWiDUnRbKnqbKlMdv5m61IYk/+skOU4Y7uK1IveWILMtVif3Ti4mRuEcyQ7V1xS9YHocKg1vPlN5OkwKg==" saltValue="uLhWdzUSKawcTYSNhpKl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4.55</v>
      </c>
      <c r="G47" s="12">
        <v>8.82</v>
      </c>
      <c r="H47" s="12">
        <v>18.34</v>
      </c>
      <c r="I47" s="12">
        <v>14</v>
      </c>
      <c r="J47" s="13">
        <v>12.58</v>
      </c>
    </row>
    <row r="48" spans="2:10" ht="57.75" customHeight="1">
      <c r="B48" s="14"/>
      <c r="C48" s="1196" t="s">
        <v>4</v>
      </c>
      <c r="D48" s="1196"/>
      <c r="E48" s="1197"/>
      <c r="F48" s="15">
        <v>11.41</v>
      </c>
      <c r="G48" s="16">
        <v>13.03</v>
      </c>
      <c r="H48" s="16">
        <v>8.9700000000000006</v>
      </c>
      <c r="I48" s="16">
        <v>11.79</v>
      </c>
      <c r="J48" s="17">
        <v>11.47</v>
      </c>
    </row>
    <row r="49" spans="2:10" ht="57.75" customHeight="1" thickBot="1">
      <c r="B49" s="18"/>
      <c r="C49" s="1198" t="s">
        <v>5</v>
      </c>
      <c r="D49" s="1198"/>
      <c r="E49" s="1199"/>
      <c r="F49" s="19" t="s">
        <v>555</v>
      </c>
      <c r="G49" s="20">
        <v>5.98</v>
      </c>
      <c r="H49" s="20">
        <v>4.8899999999999997</v>
      </c>
      <c r="I49" s="20" t="s">
        <v>556</v>
      </c>
      <c r="J49" s="21" t="s">
        <v>557</v>
      </c>
    </row>
    <row r="50" spans="2:10" ht="13.5" customHeight="1"/>
    <row r="51" spans="2:10" ht="13.5" hidden="1" customHeight="1"/>
    <row r="52" spans="2:10" ht="13.5" hidden="1" customHeight="1"/>
    <row r="53" spans="2:10" ht="13.5" hidden="1" customHeight="1"/>
  </sheetData>
  <sheetProtection algorithmName="SHA-512" hashValue="tEcYYV+9QobNhdg7snafRM98RVdNLtejGvXXihSAF7ukY5gEIQ53e85kfOnNy0m4QAUYAr8n0dHcWFuNABTiqg==" saltValue="PY314PS9mTiPABhzqr0o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558</v>
      </c>
      <c r="D34" s="1206"/>
      <c r="E34" s="1207"/>
      <c r="F34" s="32">
        <v>11.37</v>
      </c>
      <c r="G34" s="33">
        <v>12.96</v>
      </c>
      <c r="H34" s="33">
        <v>8.86</v>
      </c>
      <c r="I34" s="33">
        <v>11.64</v>
      </c>
      <c r="J34" s="34">
        <v>11.44</v>
      </c>
      <c r="K34" s="22"/>
      <c r="L34" s="22"/>
      <c r="M34" s="22"/>
      <c r="N34" s="22"/>
      <c r="O34" s="22"/>
      <c r="P34" s="22"/>
    </row>
    <row r="35" spans="1:16" ht="39" customHeight="1">
      <c r="A35" s="22"/>
      <c r="B35" s="35"/>
      <c r="C35" s="1200" t="s">
        <v>559</v>
      </c>
      <c r="D35" s="1201"/>
      <c r="E35" s="1202"/>
      <c r="F35" s="36">
        <v>8.76</v>
      </c>
      <c r="G35" s="37">
        <v>8.7799999999999994</v>
      </c>
      <c r="H35" s="37">
        <v>10.14</v>
      </c>
      <c r="I35" s="37">
        <v>8.59</v>
      </c>
      <c r="J35" s="38">
        <v>8.98</v>
      </c>
      <c r="K35" s="22"/>
      <c r="L35" s="22"/>
      <c r="M35" s="22"/>
      <c r="N35" s="22"/>
      <c r="O35" s="22"/>
      <c r="P35" s="22"/>
    </row>
    <row r="36" spans="1:16" ht="39" customHeight="1">
      <c r="A36" s="22"/>
      <c r="B36" s="35"/>
      <c r="C36" s="1200" t="s">
        <v>560</v>
      </c>
      <c r="D36" s="1201"/>
      <c r="E36" s="1202"/>
      <c r="F36" s="36">
        <v>2.3199999999999998</v>
      </c>
      <c r="G36" s="37">
        <v>2.27</v>
      </c>
      <c r="H36" s="37">
        <v>3.03</v>
      </c>
      <c r="I36" s="37">
        <v>2.82</v>
      </c>
      <c r="J36" s="38">
        <v>3.15</v>
      </c>
      <c r="K36" s="22"/>
      <c r="L36" s="22"/>
      <c r="M36" s="22"/>
      <c r="N36" s="22"/>
      <c r="O36" s="22"/>
      <c r="P36" s="22"/>
    </row>
    <row r="37" spans="1:16" ht="39" customHeight="1">
      <c r="A37" s="22"/>
      <c r="B37" s="35"/>
      <c r="C37" s="1200" t="s">
        <v>561</v>
      </c>
      <c r="D37" s="1201"/>
      <c r="E37" s="1202"/>
      <c r="F37" s="36">
        <v>1.56</v>
      </c>
      <c r="G37" s="37">
        <v>1.7</v>
      </c>
      <c r="H37" s="37">
        <v>2.91</v>
      </c>
      <c r="I37" s="37">
        <v>2.99</v>
      </c>
      <c r="J37" s="38">
        <v>2.69</v>
      </c>
      <c r="K37" s="22"/>
      <c r="L37" s="22"/>
      <c r="M37" s="22"/>
      <c r="N37" s="22"/>
      <c r="O37" s="22"/>
      <c r="P37" s="22"/>
    </row>
    <row r="38" spans="1:16" ht="39" customHeight="1">
      <c r="A38" s="22"/>
      <c r="B38" s="35"/>
      <c r="C38" s="1200" t="s">
        <v>562</v>
      </c>
      <c r="D38" s="1201"/>
      <c r="E38" s="1202"/>
      <c r="F38" s="36">
        <v>0.69</v>
      </c>
      <c r="G38" s="37">
        <v>0.67</v>
      </c>
      <c r="H38" s="37">
        <v>1.47</v>
      </c>
      <c r="I38" s="37">
        <v>1.4</v>
      </c>
      <c r="J38" s="38">
        <v>2.14</v>
      </c>
      <c r="K38" s="22"/>
      <c r="L38" s="22"/>
      <c r="M38" s="22"/>
      <c r="N38" s="22"/>
      <c r="O38" s="22"/>
      <c r="P38" s="22"/>
    </row>
    <row r="39" spans="1:16" ht="39" customHeight="1">
      <c r="A39" s="22"/>
      <c r="B39" s="35"/>
      <c r="C39" s="1200" t="s">
        <v>563</v>
      </c>
      <c r="D39" s="1201"/>
      <c r="E39" s="1202"/>
      <c r="F39" s="36">
        <v>0.08</v>
      </c>
      <c r="G39" s="37">
        <v>0.05</v>
      </c>
      <c r="H39" s="37">
        <v>0.04</v>
      </c>
      <c r="I39" s="37">
        <v>0.04</v>
      </c>
      <c r="J39" s="38">
        <v>0.05</v>
      </c>
      <c r="K39" s="22"/>
      <c r="L39" s="22"/>
      <c r="M39" s="22"/>
      <c r="N39" s="22"/>
      <c r="O39" s="22"/>
      <c r="P39" s="22"/>
    </row>
    <row r="40" spans="1:16" ht="39" customHeight="1">
      <c r="A40" s="22"/>
      <c r="B40" s="35"/>
      <c r="C40" s="1200" t="s">
        <v>564</v>
      </c>
      <c r="D40" s="1201"/>
      <c r="E40" s="1202"/>
      <c r="F40" s="36">
        <v>0.03</v>
      </c>
      <c r="G40" s="37">
        <v>0.06</v>
      </c>
      <c r="H40" s="37">
        <v>0.1</v>
      </c>
      <c r="I40" s="37">
        <v>0.14000000000000001</v>
      </c>
      <c r="J40" s="38">
        <v>0.02</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565</v>
      </c>
      <c r="D42" s="1201"/>
      <c r="E42" s="1202"/>
      <c r="F42" s="36" t="s">
        <v>509</v>
      </c>
      <c r="G42" s="37" t="s">
        <v>509</v>
      </c>
      <c r="H42" s="37" t="s">
        <v>509</v>
      </c>
      <c r="I42" s="37" t="s">
        <v>509</v>
      </c>
      <c r="J42" s="38" t="s">
        <v>509</v>
      </c>
      <c r="K42" s="22"/>
      <c r="L42" s="22"/>
      <c r="M42" s="22"/>
      <c r="N42" s="22"/>
      <c r="O42" s="22"/>
      <c r="P42" s="22"/>
    </row>
    <row r="43" spans="1:16" ht="39" customHeight="1" thickBot="1">
      <c r="A43" s="22"/>
      <c r="B43" s="40"/>
      <c r="C43" s="1203" t="s">
        <v>566</v>
      </c>
      <c r="D43" s="1204"/>
      <c r="E43" s="1205"/>
      <c r="F43" s="41">
        <v>0</v>
      </c>
      <c r="G43" s="42">
        <v>0.01</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Ntdb0r6aqUyCZIRwySO7uACnvpKmfxBlaOBEL8gvBKXlRKS20cBGTpIfol0LZGed5TAjd4ts9z8aLqrpP/4Qg==" saltValue="O31XxsFmUJ/DgyBSlg0j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08" t="s">
        <v>11</v>
      </c>
      <c r="C45" s="1209"/>
      <c r="D45" s="58"/>
      <c r="E45" s="1214" t="s">
        <v>12</v>
      </c>
      <c r="F45" s="1214"/>
      <c r="G45" s="1214"/>
      <c r="H45" s="1214"/>
      <c r="I45" s="1214"/>
      <c r="J45" s="1215"/>
      <c r="K45" s="59">
        <v>1612</v>
      </c>
      <c r="L45" s="60">
        <v>1514</v>
      </c>
      <c r="M45" s="60">
        <v>1416</v>
      </c>
      <c r="N45" s="60">
        <v>1391</v>
      </c>
      <c r="O45" s="61">
        <v>1382</v>
      </c>
      <c r="P45" s="48"/>
      <c r="Q45" s="48"/>
      <c r="R45" s="48"/>
      <c r="S45" s="48"/>
      <c r="T45" s="48"/>
      <c r="U45" s="48"/>
    </row>
    <row r="46" spans="1:21" ht="30.75" customHeight="1">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c r="A48" s="48"/>
      <c r="B48" s="1210"/>
      <c r="C48" s="1211"/>
      <c r="D48" s="62"/>
      <c r="E48" s="1216" t="s">
        <v>15</v>
      </c>
      <c r="F48" s="1216"/>
      <c r="G48" s="1216"/>
      <c r="H48" s="1216"/>
      <c r="I48" s="1216"/>
      <c r="J48" s="1217"/>
      <c r="K48" s="63">
        <v>590</v>
      </c>
      <c r="L48" s="64">
        <v>605</v>
      </c>
      <c r="M48" s="64">
        <v>595</v>
      </c>
      <c r="N48" s="64">
        <v>612</v>
      </c>
      <c r="O48" s="65">
        <v>579</v>
      </c>
      <c r="P48" s="48"/>
      <c r="Q48" s="48"/>
      <c r="R48" s="48"/>
      <c r="S48" s="48"/>
      <c r="T48" s="48"/>
      <c r="U48" s="48"/>
    </row>
    <row r="49" spans="1:21" ht="30.75" customHeight="1">
      <c r="A49" s="48"/>
      <c r="B49" s="1210"/>
      <c r="C49" s="1211"/>
      <c r="D49" s="62"/>
      <c r="E49" s="1216" t="s">
        <v>16</v>
      </c>
      <c r="F49" s="1216"/>
      <c r="G49" s="1216"/>
      <c r="H49" s="1216"/>
      <c r="I49" s="1216"/>
      <c r="J49" s="1217"/>
      <c r="K49" s="63">
        <v>158</v>
      </c>
      <c r="L49" s="64">
        <v>175</v>
      </c>
      <c r="M49" s="64">
        <v>152</v>
      </c>
      <c r="N49" s="64">
        <v>151</v>
      </c>
      <c r="O49" s="65">
        <v>154</v>
      </c>
      <c r="P49" s="48"/>
      <c r="Q49" s="48"/>
      <c r="R49" s="48"/>
      <c r="S49" s="48"/>
      <c r="T49" s="48"/>
      <c r="U49" s="48"/>
    </row>
    <row r="50" spans="1:21" ht="30.75" customHeight="1">
      <c r="A50" s="48"/>
      <c r="B50" s="1210"/>
      <c r="C50" s="1211"/>
      <c r="D50" s="62"/>
      <c r="E50" s="1216" t="s">
        <v>17</v>
      </c>
      <c r="F50" s="1216"/>
      <c r="G50" s="1216"/>
      <c r="H50" s="1216"/>
      <c r="I50" s="1216"/>
      <c r="J50" s="1217"/>
      <c r="K50" s="63">
        <v>11</v>
      </c>
      <c r="L50" s="64">
        <v>11</v>
      </c>
      <c r="M50" s="64">
        <v>11</v>
      </c>
      <c r="N50" s="64">
        <v>10</v>
      </c>
      <c r="O50" s="65">
        <v>10</v>
      </c>
      <c r="P50" s="48"/>
      <c r="Q50" s="48"/>
      <c r="R50" s="48"/>
      <c r="S50" s="48"/>
      <c r="T50" s="48"/>
      <c r="U50" s="48"/>
    </row>
    <row r="51" spans="1:21" ht="30.75" customHeight="1">
      <c r="A51" s="48"/>
      <c r="B51" s="1212"/>
      <c r="C51" s="1213"/>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c r="A52" s="48"/>
      <c r="B52" s="1218" t="s">
        <v>19</v>
      </c>
      <c r="C52" s="1219"/>
      <c r="D52" s="66"/>
      <c r="E52" s="1216" t="s">
        <v>20</v>
      </c>
      <c r="F52" s="1216"/>
      <c r="G52" s="1216"/>
      <c r="H52" s="1216"/>
      <c r="I52" s="1216"/>
      <c r="J52" s="1217"/>
      <c r="K52" s="63">
        <v>1496</v>
      </c>
      <c r="L52" s="64">
        <v>1423</v>
      </c>
      <c r="M52" s="64">
        <v>1364</v>
      </c>
      <c r="N52" s="64">
        <v>1351</v>
      </c>
      <c r="O52" s="65">
        <v>1308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875</v>
      </c>
      <c r="L53" s="69">
        <v>882</v>
      </c>
      <c r="M53" s="69">
        <v>810</v>
      </c>
      <c r="N53" s="69">
        <v>813</v>
      </c>
      <c r="O53" s="70">
        <v>817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24" t="s">
        <v>25</v>
      </c>
      <c r="C57" s="1225"/>
      <c r="D57" s="1228" t="s">
        <v>26</v>
      </c>
      <c r="E57" s="1229"/>
      <c r="F57" s="1229"/>
      <c r="G57" s="1229"/>
      <c r="H57" s="1229"/>
      <c r="I57" s="1229"/>
      <c r="J57" s="1230"/>
      <c r="K57" s="82" t="s">
        <v>572</v>
      </c>
      <c r="L57" s="83" t="s">
        <v>572</v>
      </c>
      <c r="M57" s="83" t="s">
        <v>509</v>
      </c>
      <c r="N57" s="83" t="s">
        <v>509</v>
      </c>
      <c r="O57" s="84" t="s">
        <v>509</v>
      </c>
    </row>
    <row r="58" spans="1:21" ht="31.5" customHeight="1" thickBot="1">
      <c r="B58" s="1226"/>
      <c r="C58" s="1227"/>
      <c r="D58" s="1231" t="s">
        <v>27</v>
      </c>
      <c r="E58" s="1232"/>
      <c r="F58" s="1232"/>
      <c r="G58" s="1232"/>
      <c r="H58" s="1232"/>
      <c r="I58" s="1232"/>
      <c r="J58" s="1233"/>
      <c r="K58" s="85" t="s">
        <v>509</v>
      </c>
      <c r="L58" s="86" t="s">
        <v>509</v>
      </c>
      <c r="M58" s="86" t="s">
        <v>509</v>
      </c>
      <c r="N58" s="86" t="s">
        <v>509</v>
      </c>
      <c r="O58" s="87" t="s">
        <v>509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MxOfjaP5EODG8lDubW2qgfrx2kDmo5QHn9GuIvajYssElLo5OUNkoW/T5YDUFiax+xzLHnvQTpf7vakbm3Mg==" saltValue="YkaQvCo0Kn0/3aUaq1ye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34" t="s">
        <v>30</v>
      </c>
      <c r="C41" s="1235"/>
      <c r="D41" s="101"/>
      <c r="E41" s="1240" t="s">
        <v>31</v>
      </c>
      <c r="F41" s="1240"/>
      <c r="G41" s="1240"/>
      <c r="H41" s="1241"/>
      <c r="I41" s="102">
        <v>16425</v>
      </c>
      <c r="J41" s="103">
        <v>16514</v>
      </c>
      <c r="K41" s="103">
        <v>16041</v>
      </c>
      <c r="L41" s="103">
        <v>15642</v>
      </c>
      <c r="M41" s="104">
        <v>15553</v>
      </c>
    </row>
    <row r="42" spans="2:13" ht="27.75" customHeight="1">
      <c r="B42" s="1236"/>
      <c r="C42" s="1237"/>
      <c r="D42" s="105"/>
      <c r="E42" s="1242" t="s">
        <v>32</v>
      </c>
      <c r="F42" s="1242"/>
      <c r="G42" s="1242"/>
      <c r="H42" s="1243"/>
      <c r="I42" s="106">
        <v>100</v>
      </c>
      <c r="J42" s="107">
        <v>92</v>
      </c>
      <c r="K42" s="107">
        <v>84</v>
      </c>
      <c r="L42" s="107">
        <v>75</v>
      </c>
      <c r="M42" s="108">
        <v>67</v>
      </c>
    </row>
    <row r="43" spans="2:13" ht="27.75" customHeight="1">
      <c r="B43" s="1236"/>
      <c r="C43" s="1237"/>
      <c r="D43" s="105"/>
      <c r="E43" s="1242" t="s">
        <v>33</v>
      </c>
      <c r="F43" s="1242"/>
      <c r="G43" s="1242"/>
      <c r="H43" s="1243"/>
      <c r="I43" s="106">
        <v>8025</v>
      </c>
      <c r="J43" s="107">
        <v>7547</v>
      </c>
      <c r="K43" s="107">
        <v>7146</v>
      </c>
      <c r="L43" s="107">
        <v>6742</v>
      </c>
      <c r="M43" s="108">
        <v>6407</v>
      </c>
    </row>
    <row r="44" spans="2:13" ht="27.75" customHeight="1">
      <c r="B44" s="1236"/>
      <c r="C44" s="1237"/>
      <c r="D44" s="105"/>
      <c r="E44" s="1242" t="s">
        <v>34</v>
      </c>
      <c r="F44" s="1242"/>
      <c r="G44" s="1242"/>
      <c r="H44" s="1243"/>
      <c r="I44" s="106">
        <v>1332</v>
      </c>
      <c r="J44" s="107">
        <v>1252</v>
      </c>
      <c r="K44" s="107">
        <v>1229</v>
      </c>
      <c r="L44" s="107">
        <v>1233</v>
      </c>
      <c r="M44" s="108">
        <v>1696</v>
      </c>
    </row>
    <row r="45" spans="2:13" ht="27.75" customHeight="1">
      <c r="B45" s="1236"/>
      <c r="C45" s="1237"/>
      <c r="D45" s="105"/>
      <c r="E45" s="1242" t="s">
        <v>35</v>
      </c>
      <c r="F45" s="1242"/>
      <c r="G45" s="1242"/>
      <c r="H45" s="1243"/>
      <c r="I45" s="106">
        <v>2347</v>
      </c>
      <c r="J45" s="107">
        <v>2284</v>
      </c>
      <c r="K45" s="107">
        <v>2314</v>
      </c>
      <c r="L45" s="107">
        <v>2248</v>
      </c>
      <c r="M45" s="108">
        <v>2131</v>
      </c>
    </row>
    <row r="46" spans="2:13" ht="27.75" customHeight="1">
      <c r="B46" s="1236"/>
      <c r="C46" s="1237"/>
      <c r="D46" s="109"/>
      <c r="E46" s="1242" t="s">
        <v>36</v>
      </c>
      <c r="F46" s="1242"/>
      <c r="G46" s="1242"/>
      <c r="H46" s="1243"/>
      <c r="I46" s="106">
        <v>281</v>
      </c>
      <c r="J46" s="107">
        <v>275</v>
      </c>
      <c r="K46" s="107" t="s">
        <v>509</v>
      </c>
      <c r="L46" s="107" t="s">
        <v>509</v>
      </c>
      <c r="M46" s="108" t="s">
        <v>509</v>
      </c>
    </row>
    <row r="47" spans="2:13" ht="27.75" customHeight="1">
      <c r="B47" s="1236"/>
      <c r="C47" s="1237"/>
      <c r="D47" s="110"/>
      <c r="E47" s="1244" t="s">
        <v>37</v>
      </c>
      <c r="F47" s="1245"/>
      <c r="G47" s="1245"/>
      <c r="H47" s="1246"/>
      <c r="I47" s="106" t="s">
        <v>509</v>
      </c>
      <c r="J47" s="107" t="s">
        <v>509</v>
      </c>
      <c r="K47" s="107" t="s">
        <v>509</v>
      </c>
      <c r="L47" s="107" t="s">
        <v>509</v>
      </c>
      <c r="M47" s="108" t="s">
        <v>509</v>
      </c>
    </row>
    <row r="48" spans="2:13" ht="27.75" customHeight="1">
      <c r="B48" s="1236"/>
      <c r="C48" s="1237"/>
      <c r="D48" s="105"/>
      <c r="E48" s="1242" t="s">
        <v>38</v>
      </c>
      <c r="F48" s="1242"/>
      <c r="G48" s="1242"/>
      <c r="H48" s="1243"/>
      <c r="I48" s="106" t="s">
        <v>509</v>
      </c>
      <c r="J48" s="107" t="s">
        <v>509</v>
      </c>
      <c r="K48" s="107" t="s">
        <v>509</v>
      </c>
      <c r="L48" s="107" t="s">
        <v>509</v>
      </c>
      <c r="M48" s="108" t="s">
        <v>509</v>
      </c>
    </row>
    <row r="49" spans="2:13" ht="27.75" customHeight="1">
      <c r="B49" s="1238"/>
      <c r="C49" s="1239"/>
      <c r="D49" s="105"/>
      <c r="E49" s="1242" t="s">
        <v>39</v>
      </c>
      <c r="F49" s="1242"/>
      <c r="G49" s="1242"/>
      <c r="H49" s="1243"/>
      <c r="I49" s="106" t="s">
        <v>509</v>
      </c>
      <c r="J49" s="107" t="s">
        <v>509</v>
      </c>
      <c r="K49" s="107" t="s">
        <v>509</v>
      </c>
      <c r="L49" s="107" t="s">
        <v>509</v>
      </c>
      <c r="M49" s="108" t="s">
        <v>509</v>
      </c>
    </row>
    <row r="50" spans="2:13" ht="27.75" customHeight="1">
      <c r="B50" s="1247" t="s">
        <v>40</v>
      </c>
      <c r="C50" s="1248"/>
      <c r="D50" s="111"/>
      <c r="E50" s="1242" t="s">
        <v>41</v>
      </c>
      <c r="F50" s="1242"/>
      <c r="G50" s="1242"/>
      <c r="H50" s="1243"/>
      <c r="I50" s="106">
        <v>1159</v>
      </c>
      <c r="J50" s="107">
        <v>1660</v>
      </c>
      <c r="K50" s="107">
        <v>2628</v>
      </c>
      <c r="L50" s="107">
        <v>2642</v>
      </c>
      <c r="M50" s="108">
        <v>2508</v>
      </c>
    </row>
    <row r="51" spans="2:13" ht="27.75" customHeight="1">
      <c r="B51" s="1236"/>
      <c r="C51" s="1237"/>
      <c r="D51" s="105"/>
      <c r="E51" s="1242" t="s">
        <v>42</v>
      </c>
      <c r="F51" s="1242"/>
      <c r="G51" s="1242"/>
      <c r="H51" s="1243"/>
      <c r="I51" s="106">
        <v>2170</v>
      </c>
      <c r="J51" s="107">
        <v>2067</v>
      </c>
      <c r="K51" s="107">
        <v>1988</v>
      </c>
      <c r="L51" s="107">
        <v>1875</v>
      </c>
      <c r="M51" s="108">
        <v>1806</v>
      </c>
    </row>
    <row r="52" spans="2:13" ht="27.75" customHeight="1">
      <c r="B52" s="1238"/>
      <c r="C52" s="1239"/>
      <c r="D52" s="105"/>
      <c r="E52" s="1242" t="s">
        <v>43</v>
      </c>
      <c r="F52" s="1242"/>
      <c r="G52" s="1242"/>
      <c r="H52" s="1243"/>
      <c r="I52" s="106">
        <v>13884</v>
      </c>
      <c r="J52" s="107">
        <v>13685</v>
      </c>
      <c r="K52" s="107">
        <v>13306</v>
      </c>
      <c r="L52" s="107">
        <v>12994</v>
      </c>
      <c r="M52" s="108">
        <v>12675</v>
      </c>
    </row>
    <row r="53" spans="2:13" ht="27.75" customHeight="1" thickBot="1">
      <c r="B53" s="1249" t="s">
        <v>44</v>
      </c>
      <c r="C53" s="1250"/>
      <c r="D53" s="112"/>
      <c r="E53" s="1251" t="s">
        <v>45</v>
      </c>
      <c r="F53" s="1251"/>
      <c r="G53" s="1251"/>
      <c r="H53" s="1252"/>
      <c r="I53" s="113">
        <v>11297</v>
      </c>
      <c r="J53" s="114">
        <v>10552</v>
      </c>
      <c r="K53" s="114">
        <v>8892</v>
      </c>
      <c r="L53" s="114">
        <v>8430</v>
      </c>
      <c r="M53" s="115">
        <v>8864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t+kyuvBS7KVFT3A3bI6pr65Z+/xcw2mgunC5ouGl+BpG5Wbkb294EKTmVDE8enVdxzdTZfACtDlDLqUSJLaWA==" saltValue="TyTgbGGrLAmgIeZkg1M4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1473</v>
      </c>
      <c r="G55" s="127">
        <v>1125</v>
      </c>
      <c r="H55" s="128">
        <v>1013</v>
      </c>
    </row>
    <row r="56" spans="2:8" ht="52.5" customHeight="1">
      <c r="B56" s="129"/>
      <c r="C56" s="1263" t="s">
        <v>49</v>
      </c>
      <c r="D56" s="1263"/>
      <c r="E56" s="1264"/>
      <c r="F56" s="130">
        <v>110</v>
      </c>
      <c r="G56" s="130">
        <v>111</v>
      </c>
      <c r="H56" s="131">
        <v>111</v>
      </c>
    </row>
    <row r="57" spans="2:8" ht="53.25" customHeight="1">
      <c r="B57" s="129"/>
      <c r="C57" s="1265" t="s">
        <v>50</v>
      </c>
      <c r="D57" s="1265"/>
      <c r="E57" s="1266"/>
      <c r="F57" s="132">
        <v>587</v>
      </c>
      <c r="G57" s="132">
        <v>900</v>
      </c>
      <c r="H57" s="133">
        <v>826</v>
      </c>
    </row>
    <row r="58" spans="2:8" ht="45.75" customHeight="1">
      <c r="B58" s="134"/>
      <c r="C58" s="1253" t="s">
        <v>573</v>
      </c>
      <c r="D58" s="1254"/>
      <c r="E58" s="1255"/>
      <c r="F58" s="135" t="s">
        <v>572</v>
      </c>
      <c r="G58" s="135">
        <v>173</v>
      </c>
      <c r="H58" s="136">
        <v>268</v>
      </c>
    </row>
    <row r="59" spans="2:8" ht="45.75" customHeight="1">
      <c r="B59" s="134"/>
      <c r="C59" s="1253" t="s">
        <v>574</v>
      </c>
      <c r="D59" s="1254"/>
      <c r="E59" s="1255"/>
      <c r="F59" s="135">
        <v>289</v>
      </c>
      <c r="G59" s="135">
        <v>431</v>
      </c>
      <c r="H59" s="136">
        <v>263</v>
      </c>
    </row>
    <row r="60" spans="2:8" ht="45.75" customHeight="1">
      <c r="B60" s="134"/>
      <c r="C60" s="1253" t="s">
        <v>575</v>
      </c>
      <c r="D60" s="1254"/>
      <c r="E60" s="1255"/>
      <c r="F60" s="135">
        <v>60</v>
      </c>
      <c r="G60" s="135">
        <v>60</v>
      </c>
      <c r="H60" s="136">
        <v>60</v>
      </c>
    </row>
    <row r="61" spans="2:8" ht="45.75" customHeight="1">
      <c r="B61" s="134"/>
      <c r="C61" s="1253" t="s">
        <v>577</v>
      </c>
      <c r="D61" s="1254"/>
      <c r="E61" s="1255"/>
      <c r="F61" s="135">
        <v>50</v>
      </c>
      <c r="G61" s="135">
        <v>50</v>
      </c>
      <c r="H61" s="136">
        <v>50</v>
      </c>
    </row>
    <row r="62" spans="2:8" ht="45.75" customHeight="1" thickBot="1">
      <c r="B62" s="137"/>
      <c r="C62" s="1256" t="s">
        <v>576</v>
      </c>
      <c r="D62" s="1257"/>
      <c r="E62" s="1258"/>
      <c r="F62" s="138">
        <v>49</v>
      </c>
      <c r="G62" s="138">
        <v>49</v>
      </c>
      <c r="H62" s="139">
        <v>49</v>
      </c>
    </row>
    <row r="63" spans="2:8" ht="52.5" customHeight="1" thickBot="1">
      <c r="B63" s="140"/>
      <c r="C63" s="1259" t="s">
        <v>51</v>
      </c>
      <c r="D63" s="1259"/>
      <c r="E63" s="1260"/>
      <c r="F63" s="141">
        <v>2170</v>
      </c>
      <c r="G63" s="141">
        <v>2136</v>
      </c>
      <c r="H63" s="142">
        <v>1950</v>
      </c>
    </row>
    <row r="64" spans="2:8" ht="15" customHeight="1"/>
    <row r="65" ht="0" hidden="1" customHeight="1"/>
    <row r="66" ht="0" hidden="1" customHeight="1"/>
  </sheetData>
  <sheetProtection algorithmName="SHA-512" hashValue="xn0wwOM5sCljchsTb2MdWvFnrA6oz7ygUhbO8a5vdA4niJSHFkFAC4G0Cdc2vHH5fNDDn737tCig+uUEH1nLtQ==" saltValue="RDT6Snlj6NJT9tyEd2Mb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131467</v>
      </c>
      <c r="E3" s="161"/>
      <c r="F3" s="162">
        <v>106614</v>
      </c>
      <c r="G3" s="163"/>
      <c r="H3" s="164"/>
    </row>
    <row r="4" spans="1:8">
      <c r="A4" s="165"/>
      <c r="B4" s="166"/>
      <c r="C4" s="167"/>
      <c r="D4" s="168">
        <v>58001</v>
      </c>
      <c r="E4" s="169"/>
      <c r="F4" s="170">
        <v>45545</v>
      </c>
      <c r="G4" s="171"/>
      <c r="H4" s="172"/>
    </row>
    <row r="5" spans="1:8">
      <c r="A5" s="153" t="s">
        <v>542</v>
      </c>
      <c r="B5" s="158"/>
      <c r="C5" s="159"/>
      <c r="D5" s="160">
        <v>42605</v>
      </c>
      <c r="E5" s="161"/>
      <c r="F5" s="162">
        <v>85459</v>
      </c>
      <c r="G5" s="163"/>
      <c r="H5" s="164"/>
    </row>
    <row r="6" spans="1:8">
      <c r="A6" s="165"/>
      <c r="B6" s="166"/>
      <c r="C6" s="167"/>
      <c r="D6" s="168">
        <v>30209</v>
      </c>
      <c r="E6" s="169"/>
      <c r="F6" s="170">
        <v>44378</v>
      </c>
      <c r="G6" s="171"/>
      <c r="H6" s="172"/>
    </row>
    <row r="7" spans="1:8">
      <c r="A7" s="153" t="s">
        <v>543</v>
      </c>
      <c r="B7" s="158"/>
      <c r="C7" s="159"/>
      <c r="D7" s="160">
        <v>24365</v>
      </c>
      <c r="E7" s="161"/>
      <c r="F7" s="162">
        <v>83280</v>
      </c>
      <c r="G7" s="163"/>
      <c r="H7" s="164"/>
    </row>
    <row r="8" spans="1:8">
      <c r="A8" s="165"/>
      <c r="B8" s="166"/>
      <c r="C8" s="167"/>
      <c r="D8" s="168">
        <v>14257</v>
      </c>
      <c r="E8" s="169"/>
      <c r="F8" s="170">
        <v>43123</v>
      </c>
      <c r="G8" s="171"/>
      <c r="H8" s="172"/>
    </row>
    <row r="9" spans="1:8">
      <c r="A9" s="153" t="s">
        <v>544</v>
      </c>
      <c r="B9" s="158"/>
      <c r="C9" s="159"/>
      <c r="D9" s="160">
        <v>30923</v>
      </c>
      <c r="E9" s="161"/>
      <c r="F9" s="162">
        <v>88968</v>
      </c>
      <c r="G9" s="163"/>
      <c r="H9" s="164"/>
    </row>
    <row r="10" spans="1:8">
      <c r="A10" s="165"/>
      <c r="B10" s="166"/>
      <c r="C10" s="167"/>
      <c r="D10" s="168">
        <v>20387</v>
      </c>
      <c r="E10" s="169"/>
      <c r="F10" s="170">
        <v>45482</v>
      </c>
      <c r="G10" s="171"/>
      <c r="H10" s="172"/>
    </row>
    <row r="11" spans="1:8">
      <c r="A11" s="153" t="s">
        <v>545</v>
      </c>
      <c r="B11" s="158"/>
      <c r="C11" s="159"/>
      <c r="D11" s="160">
        <v>50149</v>
      </c>
      <c r="E11" s="161"/>
      <c r="F11" s="162">
        <v>85173</v>
      </c>
      <c r="G11" s="163"/>
      <c r="H11" s="164"/>
    </row>
    <row r="12" spans="1:8">
      <c r="A12" s="165"/>
      <c r="B12" s="166"/>
      <c r="C12" s="173"/>
      <c r="D12" s="168">
        <v>28455</v>
      </c>
      <c r="E12" s="169"/>
      <c r="F12" s="170">
        <v>43913</v>
      </c>
      <c r="G12" s="171"/>
      <c r="H12" s="172"/>
    </row>
    <row r="13" spans="1:8">
      <c r="A13" s="153"/>
      <c r="B13" s="158"/>
      <c r="C13" s="174"/>
      <c r="D13" s="175">
        <v>55902</v>
      </c>
      <c r="E13" s="176"/>
      <c r="F13" s="177">
        <v>89899</v>
      </c>
      <c r="G13" s="178"/>
      <c r="H13" s="164"/>
    </row>
    <row r="14" spans="1:8">
      <c r="A14" s="165"/>
      <c r="B14" s="166"/>
      <c r="C14" s="167"/>
      <c r="D14" s="168">
        <v>30262</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11.41</v>
      </c>
      <c r="C19" s="179">
        <f>ROUND(VALUE(SUBSTITUTE(実質収支比率等に係る経年分析!G$48,"▲","-")),2)</f>
        <v>13.03</v>
      </c>
      <c r="D19" s="179">
        <f>ROUND(VALUE(SUBSTITUTE(実質収支比率等に係る経年分析!H$48,"▲","-")),2)</f>
        <v>8.9700000000000006</v>
      </c>
      <c r="E19" s="179">
        <f>ROUND(VALUE(SUBSTITUTE(実質収支比率等に係る経年分析!I$48,"▲","-")),2)</f>
        <v>11.79</v>
      </c>
      <c r="F19" s="179">
        <f>ROUND(VALUE(SUBSTITUTE(実質収支比率等に係る経年分析!J$48,"▲","-")),2)</f>
        <v>11.47</v>
      </c>
    </row>
    <row r="20" spans="1:11">
      <c r="A20" s="179" t="s">
        <v>55</v>
      </c>
      <c r="B20" s="179">
        <f>ROUND(VALUE(SUBSTITUTE(実質収支比率等に係る経年分析!F$47,"▲","-")),2)</f>
        <v>4.55</v>
      </c>
      <c r="C20" s="179">
        <f>ROUND(VALUE(SUBSTITUTE(実質収支比率等に係る経年分析!G$47,"▲","-")),2)</f>
        <v>8.82</v>
      </c>
      <c r="D20" s="179">
        <f>ROUND(VALUE(SUBSTITUTE(実質収支比率等に係る経年分析!H$47,"▲","-")),2)</f>
        <v>18.34</v>
      </c>
      <c r="E20" s="179">
        <f>ROUND(VALUE(SUBSTITUTE(実質収支比率等に係る経年分析!I$47,"▲","-")),2)</f>
        <v>14</v>
      </c>
      <c r="F20" s="179">
        <f>ROUND(VALUE(SUBSTITUTE(実質収支比率等に係る経年分析!J$47,"▲","-")),2)</f>
        <v>12.58</v>
      </c>
    </row>
    <row r="21" spans="1:11">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5.98</v>
      </c>
      <c r="D21" s="179">
        <f>IF(ISNUMBER(VALUE(SUBSTITUTE(実質収支比率等に係る経年分析!H$49,"▲","-"))),ROUND(VALUE(SUBSTITUTE(実質収支比率等に係る経年分析!H$49,"▲","-")),2),NA())</f>
        <v>4.8899999999999997</v>
      </c>
      <c r="E21" s="179">
        <f>IF(ISNUMBER(VALUE(SUBSTITUTE(実質収支比率等に係る経年分析!I$49,"▲","-"))),ROUND(VALUE(SUBSTITUTE(実質収支比率等に係る経年分析!I$49,"▲","-")),2),NA())</f>
        <v>-1.47</v>
      </c>
      <c r="F21" s="179">
        <f>IF(ISNUMBER(VALUE(SUBSTITUTE(実質収支比率等に係る経年分析!J$49,"▲","-"))),ROUND(VALUE(SUBSTITUTE(実質収支比率等に係る経年分析!J$49,"▲","-")),2),NA())</f>
        <v>-1.69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育英事業特別会計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2.14</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2.69</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2.3199999999999998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8.7799999999999994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8.98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1496</v>
      </c>
      <c r="E42" s="181"/>
      <c r="F42" s="181"/>
      <c r="G42" s="181">
        <f>'実質公債費比率（分子）の構造'!L$52</f>
        <v>1423</v>
      </c>
      <c r="H42" s="181"/>
      <c r="I42" s="181"/>
      <c r="J42" s="181">
        <f>'実質公債費比率（分子）の構造'!M$52</f>
        <v>1364</v>
      </c>
      <c r="K42" s="181"/>
      <c r="L42" s="181"/>
      <c r="M42" s="181">
        <f>'実質公債費比率（分子）の構造'!N$52</f>
        <v>1351</v>
      </c>
      <c r="N42" s="181"/>
      <c r="O42" s="181"/>
      <c r="P42" s="181">
        <f>'実質公債費比率（分子）の構造'!O$52</f>
        <v>1308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10</v>
      </c>
      <c r="L44" s="181"/>
      <c r="M44" s="181"/>
      <c r="N44" s="181">
        <f>'実質公債費比率（分子）の構造'!O$50</f>
        <v>10</v>
      </c>
      <c r="O44" s="181"/>
      <c r="P44" s="181"/>
    </row>
    <row r="45" spans="1:16">
      <c r="A45" s="181" t="s">
        <v>66</v>
      </c>
      <c r="B45" s="181">
        <f>'実質公債費比率（分子）の構造'!K$49</f>
        <v>158</v>
      </c>
      <c r="C45" s="181"/>
      <c r="D45" s="181"/>
      <c r="E45" s="181">
        <f>'実質公債費比率（分子）の構造'!L$49</f>
        <v>175</v>
      </c>
      <c r="F45" s="181"/>
      <c r="G45" s="181"/>
      <c r="H45" s="181">
        <f>'実質公債費比率（分子）の構造'!M$49</f>
        <v>152</v>
      </c>
      <c r="I45" s="181"/>
      <c r="J45" s="181"/>
      <c r="K45" s="181">
        <f>'実質公債費比率（分子）の構造'!N$49</f>
        <v>151</v>
      </c>
      <c r="L45" s="181"/>
      <c r="M45" s="181"/>
      <c r="N45" s="181">
        <f>'実質公債費比率（分子）の構造'!O$49</f>
        <v>154</v>
      </c>
      <c r="O45" s="181"/>
      <c r="P45" s="181"/>
    </row>
    <row r="46" spans="1:16">
      <c r="A46" s="181" t="s">
        <v>67</v>
      </c>
      <c r="B46" s="181">
        <f>'実質公債費比率（分子）の構造'!K$48</f>
        <v>590</v>
      </c>
      <c r="C46" s="181"/>
      <c r="D46" s="181"/>
      <c r="E46" s="181">
        <f>'実質公債費比率（分子）の構造'!L$48</f>
        <v>605</v>
      </c>
      <c r="F46" s="181"/>
      <c r="G46" s="181"/>
      <c r="H46" s="181">
        <f>'実質公債費比率（分子）の構造'!M$48</f>
        <v>595</v>
      </c>
      <c r="I46" s="181"/>
      <c r="J46" s="181"/>
      <c r="K46" s="181">
        <f>'実質公債費比率（分子）の構造'!N$48</f>
        <v>612</v>
      </c>
      <c r="L46" s="181"/>
      <c r="M46" s="181"/>
      <c r="N46" s="181">
        <f>'実質公債費比率（分子）の構造'!O$48</f>
        <v>579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1612</v>
      </c>
      <c r="C49" s="181"/>
      <c r="D49" s="181"/>
      <c r="E49" s="181">
        <f>'実質公債費比率（分子）の構造'!L$45</f>
        <v>1514</v>
      </c>
      <c r="F49" s="181"/>
      <c r="G49" s="181"/>
      <c r="H49" s="181">
        <f>'実質公債費比率（分子）の構造'!M$45</f>
        <v>1416</v>
      </c>
      <c r="I49" s="181"/>
      <c r="J49" s="181"/>
      <c r="K49" s="181">
        <f>'実質公債費比率（分子）の構造'!N$45</f>
        <v>1391</v>
      </c>
      <c r="L49" s="181"/>
      <c r="M49" s="181"/>
      <c r="N49" s="181">
        <f>'実質公債費比率（分子）の構造'!O$45</f>
        <v>1382</v>
      </c>
      <c r="O49" s="181"/>
      <c r="P49" s="181"/>
    </row>
    <row r="50" spans="1:16">
      <c r="A50" s="181" t="s">
        <v>71</v>
      </c>
      <c r="B50" s="181" t="e">
        <f>NA()</f>
        <v>#N/A</v>
      </c>
      <c r="C50" s="181">
        <f>IF(ISNUMBER('実質公債費比率（分子）の構造'!K$53),'実質公債費比率（分子）の構造'!K$53,NA())</f>
        <v>875</v>
      </c>
      <c r="D50" s="181" t="e">
        <f>NA()</f>
        <v>#N/A</v>
      </c>
      <c r="E50" s="181" t="e">
        <f>NA()</f>
        <v>#N/A</v>
      </c>
      <c r="F50" s="181">
        <f>IF(ISNUMBER('実質公債費比率（分子）の構造'!L$53),'実質公債費比率（分子）の構造'!L$53,NA())</f>
        <v>882</v>
      </c>
      <c r="G50" s="181" t="e">
        <f>NA()</f>
        <v>#N/A</v>
      </c>
      <c r="H50" s="181" t="e">
        <f>NA()</f>
        <v>#N/A</v>
      </c>
      <c r="I50" s="181">
        <f>IF(ISNUMBER('実質公債費比率（分子）の構造'!M$53),'実質公債費比率（分子）の構造'!M$53,NA())</f>
        <v>810</v>
      </c>
      <c r="J50" s="181" t="e">
        <f>NA()</f>
        <v>#N/A</v>
      </c>
      <c r="K50" s="181" t="e">
        <f>NA()</f>
        <v>#N/A</v>
      </c>
      <c r="L50" s="181">
        <f>IF(ISNUMBER('実質公債費比率（分子）の構造'!N$53),'実質公債費比率（分子）の構造'!N$53,NA())</f>
        <v>813</v>
      </c>
      <c r="M50" s="181" t="e">
        <f>NA()</f>
        <v>#N/A</v>
      </c>
      <c r="N50" s="181" t="e">
        <f>NA()</f>
        <v>#N/A</v>
      </c>
      <c r="O50" s="181">
        <f>IF(ISNUMBER('実質公債費比率（分子）の構造'!O$53),'実質公債費比率（分子）の構造'!O$53,NA())</f>
        <v>817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13884</v>
      </c>
      <c r="E56" s="180"/>
      <c r="F56" s="180"/>
      <c r="G56" s="180">
        <f>'将来負担比率（分子）の構造'!J$52</f>
        <v>13685</v>
      </c>
      <c r="H56" s="180"/>
      <c r="I56" s="180"/>
      <c r="J56" s="180">
        <f>'将来負担比率（分子）の構造'!K$52</f>
        <v>13306</v>
      </c>
      <c r="K56" s="180"/>
      <c r="L56" s="180"/>
      <c r="M56" s="180">
        <f>'将来負担比率（分子）の構造'!L$52</f>
        <v>12994</v>
      </c>
      <c r="N56" s="180"/>
      <c r="O56" s="180"/>
      <c r="P56" s="180">
        <f>'将来負担比率（分子）の構造'!M$52</f>
        <v>12675</v>
      </c>
    </row>
    <row r="57" spans="1:16">
      <c r="A57" s="180" t="s">
        <v>42</v>
      </c>
      <c r="B57" s="180"/>
      <c r="C57" s="180"/>
      <c r="D57" s="180">
        <f>'将来負担比率（分子）の構造'!I$51</f>
        <v>2170</v>
      </c>
      <c r="E57" s="180"/>
      <c r="F57" s="180"/>
      <c r="G57" s="180">
        <f>'将来負担比率（分子）の構造'!J$51</f>
        <v>2067</v>
      </c>
      <c r="H57" s="180"/>
      <c r="I57" s="180"/>
      <c r="J57" s="180">
        <f>'将来負担比率（分子）の構造'!K$51</f>
        <v>1988</v>
      </c>
      <c r="K57" s="180"/>
      <c r="L57" s="180"/>
      <c r="M57" s="180">
        <f>'将来負担比率（分子）の構造'!L$51</f>
        <v>1875</v>
      </c>
      <c r="N57" s="180"/>
      <c r="O57" s="180"/>
      <c r="P57" s="180">
        <f>'将来負担比率（分子）の構造'!M$51</f>
        <v>1806</v>
      </c>
    </row>
    <row r="58" spans="1:16">
      <c r="A58" s="180" t="s">
        <v>41</v>
      </c>
      <c r="B58" s="180"/>
      <c r="C58" s="180"/>
      <c r="D58" s="180">
        <f>'将来負担比率（分子）の構造'!I$50</f>
        <v>1159</v>
      </c>
      <c r="E58" s="180"/>
      <c r="F58" s="180"/>
      <c r="G58" s="180">
        <f>'将来負担比率（分子）の構造'!J$50</f>
        <v>1660</v>
      </c>
      <c r="H58" s="180"/>
      <c r="I58" s="180"/>
      <c r="J58" s="180">
        <f>'将来負担比率（分子）の構造'!K$50</f>
        <v>2628</v>
      </c>
      <c r="K58" s="180"/>
      <c r="L58" s="180"/>
      <c r="M58" s="180">
        <f>'将来負担比率（分子）の構造'!L$50</f>
        <v>2642</v>
      </c>
      <c r="N58" s="180"/>
      <c r="O58" s="180"/>
      <c r="P58" s="180">
        <f>'将来負担比率（分子）の構造'!M$50</f>
        <v>2508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281</v>
      </c>
      <c r="C61" s="180"/>
      <c r="D61" s="180"/>
      <c r="E61" s="180">
        <f>'将来負担比率（分子）の構造'!J$46</f>
        <v>275</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2347</v>
      </c>
      <c r="C62" s="180"/>
      <c r="D62" s="180"/>
      <c r="E62" s="180">
        <f>'将来負担比率（分子）の構造'!J$45</f>
        <v>2284</v>
      </c>
      <c r="F62" s="180"/>
      <c r="G62" s="180"/>
      <c r="H62" s="180">
        <f>'将来負担比率（分子）の構造'!K$45</f>
        <v>2314</v>
      </c>
      <c r="I62" s="180"/>
      <c r="J62" s="180"/>
      <c r="K62" s="180">
        <f>'将来負担比率（分子）の構造'!L$45</f>
        <v>2248</v>
      </c>
      <c r="L62" s="180"/>
      <c r="M62" s="180"/>
      <c r="N62" s="180">
        <f>'将来負担比率（分子）の構造'!M$45</f>
        <v>2131</v>
      </c>
      <c r="O62" s="180"/>
      <c r="P62" s="180"/>
    </row>
    <row r="63" spans="1:16">
      <c r="A63" s="180" t="s">
        <v>34</v>
      </c>
      <c r="B63" s="180">
        <f>'将来負担比率（分子）の構造'!I$44</f>
        <v>1332</v>
      </c>
      <c r="C63" s="180"/>
      <c r="D63" s="180"/>
      <c r="E63" s="180">
        <f>'将来負担比率（分子）の構造'!J$44</f>
        <v>1252</v>
      </c>
      <c r="F63" s="180"/>
      <c r="G63" s="180"/>
      <c r="H63" s="180">
        <f>'将来負担比率（分子）の構造'!K$44</f>
        <v>1229</v>
      </c>
      <c r="I63" s="180"/>
      <c r="J63" s="180"/>
      <c r="K63" s="180">
        <f>'将来負担比率（分子）の構造'!L$44</f>
        <v>1233</v>
      </c>
      <c r="L63" s="180"/>
      <c r="M63" s="180"/>
      <c r="N63" s="180">
        <f>'将来負担比率（分子）の構造'!M$44</f>
        <v>1696</v>
      </c>
      <c r="O63" s="180"/>
      <c r="P63" s="180"/>
    </row>
    <row r="64" spans="1:16">
      <c r="A64" s="180" t="s">
        <v>33</v>
      </c>
      <c r="B64" s="180">
        <f>'将来負担比率（分子）の構造'!I$43</f>
        <v>8025</v>
      </c>
      <c r="C64" s="180"/>
      <c r="D64" s="180"/>
      <c r="E64" s="180">
        <f>'将来負担比率（分子）の構造'!J$43</f>
        <v>7547</v>
      </c>
      <c r="F64" s="180"/>
      <c r="G64" s="180"/>
      <c r="H64" s="180">
        <f>'将来負担比率（分子）の構造'!K$43</f>
        <v>7146</v>
      </c>
      <c r="I64" s="180"/>
      <c r="J64" s="180"/>
      <c r="K64" s="180">
        <f>'将来負担比率（分子）の構造'!L$43</f>
        <v>6742</v>
      </c>
      <c r="L64" s="180"/>
      <c r="M64" s="180"/>
      <c r="N64" s="180">
        <f>'将来負担比率（分子）の構造'!M$43</f>
        <v>6407</v>
      </c>
      <c r="O64" s="180"/>
      <c r="P64" s="180"/>
    </row>
    <row r="65" spans="1:16">
      <c r="A65" s="180" t="s">
        <v>32</v>
      </c>
      <c r="B65" s="180">
        <f>'将来負担比率（分子）の構造'!I$42</f>
        <v>100</v>
      </c>
      <c r="C65" s="180"/>
      <c r="D65" s="180"/>
      <c r="E65" s="180">
        <f>'将来負担比率（分子）の構造'!J$42</f>
        <v>92</v>
      </c>
      <c r="F65" s="180"/>
      <c r="G65" s="180"/>
      <c r="H65" s="180">
        <f>'将来負担比率（分子）の構造'!K$42</f>
        <v>84</v>
      </c>
      <c r="I65" s="180"/>
      <c r="J65" s="180"/>
      <c r="K65" s="180">
        <f>'将来負担比率（分子）の構造'!L$42</f>
        <v>75</v>
      </c>
      <c r="L65" s="180"/>
      <c r="M65" s="180"/>
      <c r="N65" s="180">
        <f>'将来負担比率（分子）の構造'!M$42</f>
        <v>67</v>
      </c>
      <c r="O65" s="180"/>
      <c r="P65" s="180"/>
    </row>
    <row r="66" spans="1:16">
      <c r="A66" s="180" t="s">
        <v>31</v>
      </c>
      <c r="B66" s="180">
        <f>'将来負担比率（分子）の構造'!I$41</f>
        <v>16425</v>
      </c>
      <c r="C66" s="180"/>
      <c r="D66" s="180"/>
      <c r="E66" s="180">
        <f>'将来負担比率（分子）の構造'!J$41</f>
        <v>16514</v>
      </c>
      <c r="F66" s="180"/>
      <c r="G66" s="180"/>
      <c r="H66" s="180">
        <f>'将来負担比率（分子）の構造'!K$41</f>
        <v>16041</v>
      </c>
      <c r="I66" s="180"/>
      <c r="J66" s="180"/>
      <c r="K66" s="180">
        <f>'将来負担比率（分子）の構造'!L$41</f>
        <v>15642</v>
      </c>
      <c r="L66" s="180"/>
      <c r="M66" s="180"/>
      <c r="N66" s="180">
        <f>'将来負担比率（分子）の構造'!M$41</f>
        <v>15553</v>
      </c>
      <c r="O66" s="180"/>
      <c r="P66" s="180"/>
    </row>
    <row r="67" spans="1:16">
      <c r="A67" s="180" t="s">
        <v>75</v>
      </c>
      <c r="B67" s="180" t="e">
        <f>NA()</f>
        <v>#N/A</v>
      </c>
      <c r="C67" s="180">
        <f>IF(ISNUMBER('将来負担比率（分子）の構造'!I$53), IF('将来負担比率（分子）の構造'!I$53 &lt; 0, 0, '将来負担比率（分子）の構造'!I$53), NA())</f>
        <v>11297</v>
      </c>
      <c r="D67" s="180" t="e">
        <f>NA()</f>
        <v>#N/A</v>
      </c>
      <c r="E67" s="180" t="e">
        <f>NA()</f>
        <v>#N/A</v>
      </c>
      <c r="F67" s="180">
        <f>IF(ISNUMBER('将来負担比率（分子）の構造'!J$53), IF('将来負担比率（分子）の構造'!J$53 &lt; 0, 0, '将来負担比率（分子）の構造'!J$53), NA())</f>
        <v>10552</v>
      </c>
      <c r="G67" s="180" t="e">
        <f>NA()</f>
        <v>#N/A</v>
      </c>
      <c r="H67" s="180" t="e">
        <f>NA()</f>
        <v>#N/A</v>
      </c>
      <c r="I67" s="180">
        <f>IF(ISNUMBER('将来負担比率（分子）の構造'!K$53), IF('将来負担比率（分子）の構造'!K$53 &lt; 0, 0, '将来負担比率（分子）の構造'!K$53), NA())</f>
        <v>8892</v>
      </c>
      <c r="J67" s="180" t="e">
        <f>NA()</f>
        <v>#N/A</v>
      </c>
      <c r="K67" s="180" t="e">
        <f>NA()</f>
        <v>#N/A</v>
      </c>
      <c r="L67" s="180">
        <f>IF(ISNUMBER('将来負担比率（分子）の構造'!L$53), IF('将来負担比率（分子）の構造'!L$53 &lt; 0, 0, '将来負担比率（分子）の構造'!L$53), NA())</f>
        <v>8430</v>
      </c>
      <c r="M67" s="180" t="e">
        <f>NA()</f>
        <v>#N/A</v>
      </c>
      <c r="N67" s="180" t="e">
        <f>NA()</f>
        <v>#N/A</v>
      </c>
      <c r="O67" s="180">
        <f>IF(ISNUMBER('将来負担比率（分子）の構造'!M$53), IF('将来負担比率（分子）の構造'!M$53 &lt; 0, 0, '将来負担比率（分子）の構造'!M$53), NA())</f>
        <v>8864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1473</v>
      </c>
      <c r="C72" s="184">
        <f>基金残高に係る経年分析!G55</f>
        <v>1125</v>
      </c>
      <c r="D72" s="184">
        <f>基金残高に係る経年分析!H55</f>
        <v>1013</v>
      </c>
    </row>
    <row r="73" spans="1:16">
      <c r="A73" s="183" t="s">
        <v>78</v>
      </c>
      <c r="B73" s="184">
        <f>基金残高に係る経年分析!F56</f>
        <v>110</v>
      </c>
      <c r="C73" s="184">
        <f>基金残高に係る経年分析!G56</f>
        <v>111</v>
      </c>
      <c r="D73" s="184">
        <f>基金残高に係る経年分析!H56</f>
        <v>111</v>
      </c>
    </row>
    <row r="74" spans="1:16">
      <c r="A74" s="183" t="s">
        <v>79</v>
      </c>
      <c r="B74" s="184">
        <f>基金残高に係る経年分析!F57</f>
        <v>587</v>
      </c>
      <c r="C74" s="184">
        <f>基金残高に係る経年分析!G57</f>
        <v>900</v>
      </c>
      <c r="D74" s="184">
        <f>基金残高に係る経年分析!H57</f>
        <v>826</v>
      </c>
    </row>
  </sheetData>
  <sheetProtection algorithmName="SHA-512" hashValue="WVYpos+FZ1/LIgjaKmYmmMZgrTS8oigMzXHDTPfbts3bWnm5tY0v6YfLFJl7ZQ5RNQyyzr7d2xEpwkhsI0QDKw==" saltValue="HhxQJ8WlhRJOZ7bnNIr/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2020-02-28T04:53:17Z</cp:lastPrinted>
  <dcterms:created xsi:type="dcterms:W3CDTF">2020-02-10T02:33:27Z</dcterms:created>
  <dcterms:modified xsi:type="dcterms:W3CDTF">2020-03-11T05:13:10Z</dcterms:modified>
  <cp:category/>
</cp:coreProperties>
</file>