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ainsv\02-2財政課\bp time 201504061158\03財政係\210401（財務_財政公表_諸務）\財政状況資料集【Ｈ22決算より】\平成２８年度財政状況資料集\【確認依頼3月6日（火）17：00〆切】H28財政状況資料集の内容確認及び公表依頼について\"/>
    </mc:Choice>
  </mc:AlternateContent>
  <bookViews>
    <workbookView xWindow="0" yWindow="0" windowWidth="20490" windowHeight="7770" tabRatio="9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W40" i="9"/>
  <c r="BW41" i="9" s="1"/>
  <c r="BW42" i="9" s="1"/>
  <c r="BE40" i="9"/>
  <c r="AM40" i="9"/>
  <c r="U40" i="9"/>
  <c r="C40" i="9"/>
  <c r="CO39" i="9"/>
  <c r="BW39" i="9"/>
  <c r="BE39" i="9"/>
  <c r="AM39" i="9"/>
  <c r="U39" i="9"/>
  <c r="C39" i="9"/>
  <c r="CO38" i="9"/>
  <c r="BW38" i="9"/>
  <c r="BE38" i="9"/>
  <c r="AM38" i="9"/>
  <c r="U38" i="9"/>
  <c r="C38" i="9"/>
  <c r="CO37" i="9"/>
  <c r="BW37" i="9"/>
  <c r="BE37" i="9"/>
  <c r="AM37" i="9"/>
  <c r="U37" i="9"/>
  <c r="C37" i="9"/>
  <c r="BW36" i="9"/>
  <c r="BE36" i="9"/>
  <c r="AM36" i="9"/>
  <c r="C36" i="9"/>
  <c r="BW35" i="9"/>
  <c r="BE35" i="9"/>
  <c r="BW34" i="9"/>
  <c r="BE34" i="9"/>
  <c r="C34" i="9"/>
  <c r="C35" i="9" s="1"/>
  <c r="CO34" i="9" l="1"/>
  <c r="CO35" i="9" s="1"/>
  <c r="CO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<sst xmlns="http://schemas.openxmlformats.org/spreadsheetml/2006/main" count="1020" uniqueCount="553">
  <si>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</si>
  <si>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</si>
  <si>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</si>
  <si>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</si>
  <si>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</si>
  <si>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</si>
  <si>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</si>
  <si>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</si>
  <si>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</si>
  <si>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</si>
  <si>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</si>
  <si>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</si>
  <si>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</si>
  <si>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</si>
  <si>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</si>
  <si>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</si>
  <si>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</si>
  <si>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</si>
  <si>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</si>
  <si>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</si>
  <si>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</si>
  <si>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</si>
  <si>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</si>
  <si>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</si>
  <si>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</si>
  <si>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</si>
  <si>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</si>
  <si>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</si>
  <si>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</si>
  <si>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</si>
  <si>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</si>
  <si>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</si>
  <si>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</si>
  <si>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</si>
  <si>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</si>
  <si>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</si>
  <si>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</si>
  <si>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</si>
  <si>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</si>
  <si>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</si>
  <si>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</si>
  <si>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</si>
  <si>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</si>
  <si>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</si>
  <si>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</si>
  <si>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</si>
  <si>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</si>
  <si>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</si>
  <si>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</si>
  <si>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</si>
  <si>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</si>
  <si>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</si>
  <si>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</si>
  <si>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</si>
  <si>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</si>
  <si>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</si>
  <si>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</si>
  <si>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</si>
  <si>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</si>
  <si>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</si>
  <si>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</si>
  <si>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</si>
  <si>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</si>
  <si>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</si>
  <si>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</si>
  <si>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</si>
  <si>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</si>
  <si>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</si>
  <si>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</si>
  <si>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</si>
  <si>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</si>
  <si>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</si>
  <si>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</si>
  <si>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</si>
  <si>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</si>
  <si>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</si>
  <si>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</si>
  <si>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</si>
  <si>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</si>
  <si>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</si>
  <si>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</si>
  <si>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</si>
  <si>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</si>
  <si>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</si>
  <si>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</si>
  <si>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</si>
  <si>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</si>
  <si>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</si>
  <si>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</si>
  <si>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</si>
  <si>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</si>
  <si>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</si>
  <si>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</si>
  <si>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</si>
  <si>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</si>
  <si>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</si>
  <si>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</si>
  <si>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</si>
  <si>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</si>
  <si>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</si>
  <si>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</si>
  <si>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</si>
  <si>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</si>
  <si>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</si>
  <si>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</si>
  <si>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</si>
  <si>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</si>
  <si>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</si>
  <si>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</si>
  <si>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</si>
  <si>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</si>
  <si>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</si>
  <si>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</si>
  <si>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</si>
  <si>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</si>
  <si>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</si>
  <si>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</si>
  <si>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</si>
  <si>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</si>
  <si>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</si>
  <si>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</si>
  <si>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</si>
  <si>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</si>
  <si>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</si>
  <si>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</si>
  <si>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</si>
  <si>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</si>
  <si>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</si>
  <si>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</si>
  <si>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</si>
  <si>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</si>
  <si>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</si>
  <si>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</si>
  <si>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</si>
  <si>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</si>
  <si>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</si>
  <si>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</si>
  <si>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</si>
  <si>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</si>
  <si>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</si>
  <si>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</si>
  <si>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</si>
  <si>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</si>
  <si>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</si>
  <si>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</si>
  <si>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</si>
  <si>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</si>
  <si>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</si>
  <si>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</si>
  <si>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</si>
  <si>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</si>
  <si>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</si>
  <si>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</si>
  <si>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</si>
  <si>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</si>
  <si>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</si>
  <si>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</si>
  <si>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</si>
  <si>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</si>
  <si>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</si>
  <si>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</si>
  <si>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</si>
  <si>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</si>
  <si>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</si>
  <si>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</si>
  <si>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</si>
  <si>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</si>
  <si>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</si>
  <si>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</si>
  <si>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</si>
  <si>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</si>
  <si>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</si>
  <si>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</si>
  <si>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</si>
  <si>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</si>
  <si>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</si>
  <si>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</si>
  <si>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</si>
  <si>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</si>
  <si>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</si>
  <si>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</si>
  <si>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</si>
  <si>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</si>
  <si>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</si>
  <si>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</si>
  <si>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</si>
  <si>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</si>
  <si>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</si>
  <si>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</si>
  <si>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</si>
  <si>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</si>
  <si>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</si>
  <si>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</si>
  <si>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</si>
  <si>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</si>
  <si>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</si>
  <si>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山形県南陽市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</si>
  <si>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</si>
  <si>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</si>
  <si>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</si>
  <si>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</si>
  <si>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</si>
  <si>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</si>
  <si>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</si>
  <si>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</si>
  <si>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</si>
  <si>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</si>
  <si>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</si>
  <si>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</si>
  <si>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</si>
  <si>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</si>
  <si>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</si>
  <si>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</si>
  <si>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</si>
  <si>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</si>
  <si>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</si>
  <si>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</si>
  <si>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</si>
  <si>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</si>
  <si>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</si>
  <si>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</si>
  <si>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</si>
  <si>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</si>
  <si>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</si>
  <si>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</si>
  <si>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</si>
  <si>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</si>
  <si>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</si>
  <si>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</si>
  <si>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</si>
  <si>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</si>
  <si>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</si>
  <si>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</si>
  <si>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</si>
  <si>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</si>
  <si>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</si>
  <si>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</si>
  <si>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</si>
  <si>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</si>
  <si>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</si>
  <si>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</si>
  <si>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</si>
  <si>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</si>
  <si>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</si>
  <si>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</si>
  <si>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</si>
  <si>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</si>
  <si>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</si>
  <si>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</si>
  <si>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</si>
  <si>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</si>
  <si>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</si>
  <si>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</si>
  <si>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</si>
  <si>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</si>
  <si>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</si>
  <si>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</si>
  <si>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</si>
  <si>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</si>
  <si>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</si>
  <si>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</si>
  <si>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</si>
  <si>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</si>
  <si>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</si>
  <si>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</si>
  <si>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</si>
  <si>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</si>
  <si>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</si>
  <si>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</si>
  <si>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</si>
  <si>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</si>
  <si>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</si>
  <si>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</si>
  <si>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</si>
  <si>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</si>
  <si>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</si>
  <si>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</si>
  <si>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</si>
  <si>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</si>
  <si>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</si>
  <si>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</si>
  <si>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</si>
  <si>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</si>
  <si>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</si>
  <si>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</si>
  <si>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</si>
  <si>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</si>
  <si>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</si>
  <si>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</si>
  <si>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</si>
  <si>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</si>
  <si>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</si>
  <si>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</si>
  <si>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</si>
  <si>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</si>
  <si>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</si>
  <si>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</si>
  <si>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</si>
  <si>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</si>
  <si>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</si>
  <si>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</si>
  <si>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</si>
  <si>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</si>
  <si>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</si>
  <si>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</si>
  <si>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</si>
  <si>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</si>
  <si>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</si>
  <si>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</si>
  <si>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</si>
  <si>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</si>
  <si>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</si>
  <si>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</si>
  <si>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</si>
  <si>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</si>
  <si>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</si>
  <si>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</si>
  <si>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</si>
  <si>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</si>
  <si>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</si>
  <si>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</si>
  <si>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</si>
  <si>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</si>
  <si>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</si>
  <si>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</si>
  <si>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</si>
  <si>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</si>
  <si>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</si>
  <si>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</si>
  <si>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</si>
  <si>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</si>
  <si>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</si>
  <si>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</si>
  <si>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</si>
  <si>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</si>
  <si>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</si>
  <si>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</si>
  <si>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</si>
  <si>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</si>
  <si>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</si>
  <si>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</si>
  <si>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</si>
  <si>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</si>
  <si>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</si>
  <si>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</si>
  <si>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</si>
  <si>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山形県南陽市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</si>
  <si>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</si>
  <si>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</si>
  <si>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</si>
  <si>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</si>
  <si>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</si>
  <si>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</si>
  <si>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</si>
  <si>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</si>
  <si>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</si>
  <si>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</si>
  <si>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</si>
  <si>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</si>
  <si>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</si>
  <si>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</si>
  <si>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</si>
  <si>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</si>
  <si>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</si>
  <si>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</si>
  <si>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</si>
  <si>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</si>
  <si>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</si>
  <si>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</si>
  <si>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</si>
  <si>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</si>
  <si>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</si>
  <si>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</si>
  <si>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</si>
  <si>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</si>
  <si>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</si>
  <si>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</si>
  <si>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</si>
  <si>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</si>
  <si>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</si>
  <si>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</si>
  <si>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</si>
  <si>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</si>
  <si>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</si>
  <si>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</si>
  <si>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</si>
  <si>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</si>
  <si>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</si>
  <si>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</si>
  <si>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</si>
  <si>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</si>
  <si>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</si>
  <si>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</si>
  <si>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</si>
  <si>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</si>
  <si>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</si>
  <si>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</si>
  <si>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</si>
  <si>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</si>
  <si>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</si>
  <si>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</si>
  <si>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</si>
  <si>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</si>
  <si>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</si>
  <si>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</si>
  <si>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</si>
  <si>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</si>
  <si>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</si>
  <si>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</si>
  <si>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</si>
  <si>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</si>
  <si>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</si>
  <si>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</si>
  <si>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</si>
  <si>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</si>
  <si>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</si>
  <si>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</si>
  <si>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</si>
  <si>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</si>
  <si>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</si>
  <si>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</si>
  <si>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</si>
  <si>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</si>
  <si>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</si>
  <si>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</si>
  <si>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</si>
  <si>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</si>
  <si>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</si>
  <si>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</si>
  <si>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</si>
  <si>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</si>
  <si>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</si>
  <si>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</si>
  <si>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</si>
  <si>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</si>
  <si>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</si>
  <si>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</si>
  <si>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</si>
  <si>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</si>
  <si>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</si>
  <si>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</si>
  <si>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</si>
  <si>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</si>
  <si>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</si>
  <si>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</si>
  <si>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</si>
  <si>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</si>
  <si>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</si>
  <si>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</si>
  <si>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</si>
  <si>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</si>
  <si>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</si>
  <si>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</si>
  <si>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</si>
  <si>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</si>
  <si>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</si>
  <si>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</si>
  <si>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</si>
  <si>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</si>
  <si>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</si>
  <si>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</si>
  <si>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</si>
  <si>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</si>
  <si>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</si>
  <si>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</si>
  <si>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</si>
  <si>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</si>
  <si>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</si>
  <si>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</si>
  <si>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</si>
  <si>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</si>
  <si>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</si>
  <si>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</si>
  <si>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</si>
  <si>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</si>
  <si>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</si>
  <si>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</si>
  <si>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</si>
  <si>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</si>
  <si>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</si>
  <si>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</si>
  <si>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</si>
  <si>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</si>
  <si>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</si>
  <si>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</si>
  <si>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</si>
  <si>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</si>
  <si>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</si>
  <si>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</si>
  <si>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</si>
  <si>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</si>
  <si>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</si>
  <si>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</si>
  <si>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</si>
  <si>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</si>
  <si>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</si>
  <si>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</si>
  <si>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</si>
  <si>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</si>
  <si>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</si>
  <si>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</si>
  <si>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</si>
  <si>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</si>
  <si>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</si>
  <si>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</si>
  <si>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</si>
  <si>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</si>
  <si>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</si>
  <si>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</si>
  <si>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</si>
  <si>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</si>
  <si>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</si>
  <si>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</si>
  <si>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</si>
  <si>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</si>
  <si>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</si>
  <si>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</si>
  <si>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</si>
  <si>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</si>
  <si>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</si>
  <si>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</si>
  <si>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</si>
  <si>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3.16</t>
  </si>
  <si>
    <t>▲ 0.31</t>
  </si>
  <si>
    <t>水道事業会計</t>
  </si>
  <si>
    <t>一般会計</t>
  </si>
  <si>
    <t>下水道事業会計</t>
  </si>
  <si>
    <t>国民健康保険特別会計</t>
  </si>
  <si>
    <t>介護保険特別会計</t>
  </si>
  <si>
    <t>育英事業特別会計</t>
  </si>
  <si>
    <t>後期高齢者医療特別会計</t>
  </si>
  <si>
    <t>その他会計（赤字）</t>
  </si>
  <si>
    <t>その他会計（黒字）</t>
  </si>
  <si>
    <t>-</t>
    <phoneticPr fontId="2"/>
  </si>
  <si>
    <t>ハイジアパーク南陽</t>
    <rPh sb="7" eb="9">
      <t>ナンヨウ</t>
    </rPh>
    <phoneticPr fontId="2"/>
  </si>
  <si>
    <t>南陽市土地開発公社</t>
    <rPh sb="0" eb="2">
      <t>ナンヨウ</t>
    </rPh>
    <rPh sb="2" eb="3">
      <t>シ</t>
    </rPh>
    <rPh sb="3" eb="5">
      <t>トチ</t>
    </rPh>
    <rPh sb="5" eb="7">
      <t>カイハツ</t>
    </rPh>
    <rPh sb="7" eb="9">
      <t>コウシャ</t>
    </rPh>
    <phoneticPr fontId="2"/>
  </si>
  <si>
    <t>山形鉄道</t>
    <rPh sb="0" eb="2">
      <t>ヤマガタ</t>
    </rPh>
    <rPh sb="2" eb="4">
      <t>テツドウ</t>
    </rPh>
    <phoneticPr fontId="2"/>
  </si>
  <si>
    <t>-</t>
    <phoneticPr fontId="2"/>
  </si>
  <si>
    <t>-</t>
    <phoneticPr fontId="2"/>
  </si>
  <si>
    <t>置賜広域行政事務組合</t>
    <rPh sb="0" eb="2">
      <t>オイタマ</t>
    </rPh>
    <rPh sb="2" eb="4">
      <t>コウイキ</t>
    </rPh>
    <rPh sb="4" eb="6">
      <t>ギョウセイ</t>
    </rPh>
    <rPh sb="6" eb="8">
      <t>ジム</t>
    </rPh>
    <rPh sb="8" eb="10">
      <t>クミアイ</t>
    </rPh>
    <phoneticPr fontId="2"/>
  </si>
  <si>
    <t>置賜広域病院組合</t>
    <rPh sb="0" eb="2">
      <t>オイタマ</t>
    </rPh>
    <rPh sb="2" eb="4">
      <t>コウイキ</t>
    </rPh>
    <rPh sb="4" eb="6">
      <t>ビョウイン</t>
    </rPh>
    <rPh sb="6" eb="8">
      <t>クミアイ</t>
    </rPh>
    <phoneticPr fontId="2"/>
  </si>
  <si>
    <t>山形県後期高齢者医療広域連合(普通分)</t>
    <rPh sb="0" eb="3">
      <t>ヤマガタケン</t>
    </rPh>
    <rPh sb="3" eb="5">
      <t>コウキ</t>
    </rPh>
    <rPh sb="5" eb="8">
      <t>コウレイシャ</t>
    </rPh>
    <rPh sb="8" eb="10">
      <t>イリョウ</t>
    </rPh>
    <rPh sb="10" eb="12">
      <t>コウイキ</t>
    </rPh>
    <rPh sb="12" eb="14">
      <t>レンゴウ</t>
    </rPh>
    <rPh sb="15" eb="17">
      <t>フツウ</t>
    </rPh>
    <rPh sb="17" eb="18">
      <t>ブン</t>
    </rPh>
    <phoneticPr fontId="2"/>
  </si>
  <si>
    <t>山形県後期高齢者医療広域連合(事業分)</t>
    <rPh sb="0" eb="3">
      <t>ヤマガタケン</t>
    </rPh>
    <rPh sb="3" eb="5">
      <t>コウキ</t>
    </rPh>
    <rPh sb="5" eb="8">
      <t>コウレイシャ</t>
    </rPh>
    <rPh sb="8" eb="10">
      <t>イリョウ</t>
    </rPh>
    <rPh sb="10" eb="12">
      <t>コウイキ</t>
    </rPh>
    <rPh sb="12" eb="14">
      <t>レンゴウ</t>
    </rPh>
    <rPh sb="15" eb="17">
      <t>ジギョウ</t>
    </rPh>
    <rPh sb="17" eb="18">
      <t>ブン</t>
    </rPh>
    <phoneticPr fontId="2"/>
  </si>
  <si>
    <t>山形県消防補償等組合</t>
    <rPh sb="0" eb="2">
      <t>ヤマガタ</t>
    </rPh>
    <rPh sb="2" eb="3">
      <t>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</si>
  <si>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</si>
  <si>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山形県市町村職員退手組合</t>
    <rPh sb="0" eb="3">
      <t>ヤマガタケン</t>
    </rPh>
    <rPh sb="3" eb="6">
      <t>シチョウソン</t>
    </rPh>
    <rPh sb="6" eb="8">
      <t>ショクイン</t>
    </rPh>
    <rPh sb="8" eb="9">
      <t>タイ</t>
    </rPh>
    <rPh sb="9" eb="10">
      <t>テ</t>
    </rPh>
    <rPh sb="10" eb="12">
      <t>クミアイ</t>
    </rPh>
    <phoneticPr fontId="2"/>
  </si>
  <si>
    <t>松川堰組合</t>
    <rPh sb="0" eb="2">
      <t>マツカワ</t>
    </rPh>
    <rPh sb="2" eb="3">
      <t>セキ</t>
    </rPh>
    <rPh sb="3" eb="5">
      <t>クミアイ</t>
    </rPh>
    <phoneticPr fontId="2"/>
  </si>
  <si>
    <t>山形県市町村交通災害共済</t>
    <rPh sb="0" eb="3">
      <t>ヤマガタケン</t>
    </rPh>
    <rPh sb="3" eb="6">
      <t>シチョウソン</t>
    </rPh>
    <rPh sb="6" eb="8">
      <t>コウツウ</t>
    </rPh>
    <rPh sb="8" eb="10">
      <t>サイガイ</t>
    </rPh>
    <rPh sb="10" eb="12">
      <t>キョウサイ</t>
    </rPh>
    <phoneticPr fontId="2"/>
  </si>
  <si>
    <t>-</t>
    <phoneticPr fontId="2"/>
  </si>
  <si>
    <t>-</t>
    <phoneticPr fontId="2"/>
  </si>
  <si>
    <t>-</t>
    <phoneticPr fontId="2"/>
  </si>
  <si>
    <t>法適用企業</t>
    <rPh sb="0" eb="1">
      <t>ホウ</t>
    </rPh>
    <rPh sb="1" eb="3">
      <t>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</si>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</sst>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23823</c:v>
                </c:pt>
                <c:pt idx="1">
                  <c:v>116208</c:v>
                </c:pt>
                <c:pt idx="2">
                  <c:v>131467</c:v>
                </c:pt>
                <c:pt idx="3">
                  <c:v>42605</c:v>
                </c:pt>
                <c:pt idx="4">
                  <c:v>24365</c:v>
                </c:pt>
              </c:numCache>
            </c:numRef>
          </c:val>
          <c:smooth val="0"/>
        </c:ser>
        <c:dLbls>
          <c:showLegendKey val="0"/>
          <c:showVal val="0"/>
          <c:showCatName val="0"/>
          <c:showSerName val="0"/>
          <c:showPercent val="0"/>
          <c:showBubbleSize val="0"/>
        </c:dLbls>
        <c:marker val="1"/>
        <c:smooth val="0"/>
        <c:axId val="263301936"/>
        <c:axId val="224046584"/>
      </c:lineChart>
      <c:catAx>
        <c:axId val="263301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046584"/>
        <c:crosses val="autoZero"/>
        <c:auto val="1"/>
        <c:lblAlgn val="ctr"/>
        <c:lblOffset val="100"/>
        <c:tickLblSkip val="1"/>
        <c:tickMarkSkip val="1"/>
        <c:noMultiLvlLbl val="0"/>
      </c:catAx>
      <c:valAx>
        <c:axId val="2240465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30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7.89</c:v>
                </c:pt>
                <c:pt idx="1">
                  <c:v>6.88</c:v>
                </c:pt>
                <c:pt idx="2">
                  <c:v>11.41</c:v>
                </c:pt>
                <c:pt idx="3">
                  <c:v>13.03</c:v>
                </c:pt>
                <c:pt idx="4">
                  <c:v>8.9700000000000006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11.74</c:v>
                </c:pt>
                <c:pt idx="1">
                  <c:v>9.1300000000000008</c:v>
                </c:pt>
                <c:pt idx="2">
                  <c:v>4.55</c:v>
                </c:pt>
                <c:pt idx="3">
                  <c:v>8.82</c:v>
                </c:pt>
                <c:pt idx="4">
                  <c:v>18.34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3664000"/>
        <c:axId val="224982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5.0999999999999996</c:v>
                </c:pt>
                <c:pt idx="1">
                  <c:v>-3.16</c:v>
                </c:pt>
                <c:pt idx="2">
                  <c:v>-0.31</c:v>
                </c:pt>
                <c:pt idx="3">
                  <c:v>5.98</c:v>
                </c:pt>
                <c:pt idx="4">
                  <c:v>4.8899999999999997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3664000"/>
        <c:axId val="224982480"/>
      </c:lineChart>
      <c:catAx>
        <c:axId val="26366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982480"/>
        <c:crosses val="autoZero"/>
        <c:auto val="1"/>
        <c:lblAlgn val="ctr"/>
        <c:lblOffset val="100"/>
        <c:tickLblSkip val="1"/>
        <c:tickMarkSkip val="1"/>
        <c:noMultiLvlLbl val="0"/>
      </c:catAx>
      <c:valAx>
        <c:axId val="22498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66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0.04</c:v>
                </c:pt>
                <c:pt idx="4">
                  <c:v>#N/A</c:v>
                </c:pt>
                <c:pt idx="5">
                  <c:v>0.08</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育英事業特別会計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0.03</c:v>
                </c:pt>
                <c:pt idx="6">
                  <c:v>#N/A</c:v>
                </c:pt>
                <c:pt idx="7">
                  <c:v>0.06</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0.46</c:v>
                </c:pt>
                <c:pt idx="4">
                  <c:v>#N/A</c:v>
                </c:pt>
                <c:pt idx="5">
                  <c:v>0.69</c:v>
                </c:pt>
                <c:pt idx="6">
                  <c:v>#N/A</c:v>
                </c:pt>
                <c:pt idx="7">
                  <c:v>0.67</c:v>
                </c:pt>
                <c:pt idx="8">
                  <c:v>#N/A</c:v>
                </c:pt>
                <c:pt idx="9">
                  <c:v>1.47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2.41</c:v>
                </c:pt>
                <c:pt idx="2">
                  <c:v>#N/A</c:v>
                </c:pt>
                <c:pt idx="3">
                  <c:v>2.13</c:v>
                </c:pt>
                <c:pt idx="4">
                  <c:v>#N/A</c:v>
                </c:pt>
                <c:pt idx="5">
                  <c:v>1.56</c:v>
                </c:pt>
                <c:pt idx="6">
                  <c:v>#N/A</c:v>
                </c:pt>
                <c:pt idx="7">
                  <c:v>1.7</c:v>
                </c:pt>
                <c:pt idx="8">
                  <c:v>#N/A</c:v>
                </c:pt>
                <c:pt idx="9">
                  <c:v>2.91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1.85</c:v>
                </c:pt>
                <c:pt idx="2">
                  <c:v>#N/A</c:v>
                </c:pt>
                <c:pt idx="3">
                  <c:v>2.09</c:v>
                </c:pt>
                <c:pt idx="4">
                  <c:v>#N/A</c:v>
                </c:pt>
                <c:pt idx="5">
                  <c:v>2.3199999999999998</c:v>
                </c:pt>
                <c:pt idx="6">
                  <c:v>#N/A</c:v>
                </c:pt>
                <c:pt idx="7">
                  <c:v>2.27</c:v>
                </c:pt>
                <c:pt idx="8">
                  <c:v>#N/A</c:v>
                </c:pt>
                <c:pt idx="9">
                  <c:v>3.03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7.88</c:v>
                </c:pt>
                <c:pt idx="2">
                  <c:v>#N/A</c:v>
                </c:pt>
                <c:pt idx="3">
                  <c:v>6.86</c:v>
                </c:pt>
                <c:pt idx="4">
                  <c:v>#N/A</c:v>
                </c:pt>
                <c:pt idx="5">
                  <c:v>11.37</c:v>
                </c:pt>
                <c:pt idx="6">
                  <c:v>#N/A</c:v>
                </c:pt>
                <c:pt idx="7">
                  <c:v>12.96</c:v>
                </c:pt>
                <c:pt idx="8">
                  <c:v>#N/A</c:v>
                </c:pt>
                <c:pt idx="9">
                  <c:v>8.86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7.03</c:v>
                </c:pt>
                <c:pt idx="2">
                  <c:v>#N/A</c:v>
                </c:pt>
                <c:pt idx="3">
                  <c:v>7.94</c:v>
                </c:pt>
                <c:pt idx="4">
                  <c:v>#N/A</c:v>
                </c:pt>
                <c:pt idx="5">
                  <c:v>8.76</c:v>
                </c:pt>
                <c:pt idx="6">
                  <c:v>#N/A</c:v>
                </c:pt>
                <c:pt idx="7">
                  <c:v>8.7799999999999994</c:v>
                </c:pt>
                <c:pt idx="8">
                  <c:v>#N/A</c:v>
                </c:pt>
                <c:pt idx="9">
                  <c:v>10.14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65259800"/>
        <c:axId val="223477184"/>
      </c:barChart>
      <c:catAx>
        <c:axId val="26525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477184"/>
        <c:crosses val="autoZero"/>
        <c:auto val="1"/>
        <c:lblAlgn val="ctr"/>
        <c:lblOffset val="100"/>
        <c:tickLblSkip val="1"/>
        <c:tickMarkSkip val="1"/>
        <c:noMultiLvlLbl val="0"/>
      </c:catAx>
      <c:valAx>
        <c:axId val="22347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259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1404</c:v>
                </c:pt>
                <c:pt idx="5">
                  <c:v>1469</c:v>
                </c:pt>
                <c:pt idx="8">
                  <c:v>1496</c:v>
                </c:pt>
                <c:pt idx="11">
                  <c:v>1423</c:v>
                </c:pt>
                <c:pt idx="14">
                  <c:v>1364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c:v>
                </c:pt>
                <c:pt idx="3">
                  <c:v>22</c:v>
                </c:pt>
                <c:pt idx="6">
                  <c:v>11</c:v>
                </c:pt>
                <c:pt idx="9">
                  <c:v>11</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206</c:v>
                </c:pt>
                <c:pt idx="3">
                  <c:v>169</c:v>
                </c:pt>
                <c:pt idx="6">
                  <c:v>158</c:v>
                </c:pt>
                <c:pt idx="9">
                  <c:v>175</c:v>
                </c:pt>
                <c:pt idx="12">
                  <c:v>152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619</c:v>
                </c:pt>
                <c:pt idx="3">
                  <c:v>608</c:v>
                </c:pt>
                <c:pt idx="6">
                  <c:v>590</c:v>
                </c:pt>
                <c:pt idx="9">
                  <c:v>605</c:v>
                </c:pt>
                <c:pt idx="12">
                  <c:v>595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1567</c:v>
                </c:pt>
                <c:pt idx="3">
                  <c:v>1546</c:v>
                </c:pt>
                <c:pt idx="6">
                  <c:v>1612</c:v>
                </c:pt>
                <c:pt idx="9">
                  <c:v>1514</c:v>
                </c:pt>
                <c:pt idx="12">
                  <c:v>1416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2544336"/>
        <c:axId val="273268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1012</c:v>
                </c:pt>
                <c:pt idx="2">
                  <c:v>#N/A</c:v>
                </c:pt>
                <c:pt idx="3">
                  <c:v>#N/A</c:v>
                </c:pt>
                <c:pt idx="4">
                  <c:v>876</c:v>
                </c:pt>
                <c:pt idx="5">
                  <c:v>#N/A</c:v>
                </c:pt>
                <c:pt idx="6">
                  <c:v>#N/A</c:v>
                </c:pt>
                <c:pt idx="7">
                  <c:v>875</c:v>
                </c:pt>
                <c:pt idx="8">
                  <c:v>#N/A</c:v>
                </c:pt>
                <c:pt idx="9">
                  <c:v>#N/A</c:v>
                </c:pt>
                <c:pt idx="10">
                  <c:v>882</c:v>
                </c:pt>
                <c:pt idx="11">
                  <c:v>#N/A</c:v>
                </c:pt>
                <c:pt idx="12">
                  <c:v>#N/A</c:v>
                </c:pt>
                <c:pt idx="13">
                  <c:v>810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2544336"/>
        <c:axId val="273268816"/>
      </c:lineChart>
      <c:catAx>
        <c:axId val="22254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268816"/>
        <c:crosses val="autoZero"/>
        <c:auto val="1"/>
        <c:lblAlgn val="ctr"/>
        <c:lblOffset val="100"/>
        <c:tickLblSkip val="1"/>
        <c:tickMarkSkip val="1"/>
        <c:noMultiLvlLbl val="0"/>
      </c:catAx>
      <c:valAx>
        <c:axId val="273268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4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14813</c:v>
                </c:pt>
                <c:pt idx="5">
                  <c:v>14461</c:v>
                </c:pt>
                <c:pt idx="8">
                  <c:v>13884</c:v>
                </c:pt>
                <c:pt idx="11">
                  <c:v>13685</c:v>
                </c:pt>
                <c:pt idx="14">
                  <c:v>13306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2403</c:v>
                </c:pt>
                <c:pt idx="5">
                  <c:v>2293</c:v>
                </c:pt>
                <c:pt idx="8">
                  <c:v>2170</c:v>
                </c:pt>
                <c:pt idx="11">
                  <c:v>2067</c:v>
                </c:pt>
                <c:pt idx="14">
                  <c:v>1988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2121</c:v>
                </c:pt>
                <c:pt idx="5">
                  <c:v>1953</c:v>
                </c:pt>
                <c:pt idx="8">
                  <c:v>1159</c:v>
                </c:pt>
                <c:pt idx="11">
                  <c:v>1660</c:v>
                </c:pt>
                <c:pt idx="14">
                  <c:v>2628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281</c:v>
                </c:pt>
                <c:pt idx="9">
                  <c:v>275</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2618</c:v>
                </c:pt>
                <c:pt idx="3">
                  <c:v>2499</c:v>
                </c:pt>
                <c:pt idx="6">
                  <c:v>2347</c:v>
                </c:pt>
                <c:pt idx="9">
                  <c:v>2284</c:v>
                </c:pt>
                <c:pt idx="12">
                  <c:v>2314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1364</c:v>
                </c:pt>
                <c:pt idx="3">
                  <c:v>1441</c:v>
                </c:pt>
                <c:pt idx="6">
                  <c:v>1332</c:v>
                </c:pt>
                <c:pt idx="9">
                  <c:v>1252</c:v>
                </c:pt>
                <c:pt idx="12">
                  <c:v>1229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8578</c:v>
                </c:pt>
                <c:pt idx="3">
                  <c:v>8364</c:v>
                </c:pt>
                <c:pt idx="6">
                  <c:v>8025</c:v>
                </c:pt>
                <c:pt idx="9">
                  <c:v>7547</c:v>
                </c:pt>
                <c:pt idx="12">
                  <c:v>7146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127</c:v>
                </c:pt>
                <c:pt idx="3">
                  <c:v>109</c:v>
                </c:pt>
                <c:pt idx="6">
                  <c:v>100</c:v>
                </c:pt>
                <c:pt idx="9">
                  <c:v>92</c:v>
                </c:pt>
                <c:pt idx="12">
                  <c:v>84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16179</c:v>
                </c:pt>
                <c:pt idx="3">
                  <c:v>16526</c:v>
                </c:pt>
                <c:pt idx="6">
                  <c:v>16425</c:v>
                </c:pt>
                <c:pt idx="9">
                  <c:v>16514</c:v>
                </c:pt>
                <c:pt idx="12">
                  <c:v>16041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3261296"/>
        <c:axId val="273261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9529</c:v>
                </c:pt>
                <c:pt idx="2">
                  <c:v>#N/A</c:v>
                </c:pt>
                <c:pt idx="3">
                  <c:v>#N/A</c:v>
                </c:pt>
                <c:pt idx="4">
                  <c:v>10232</c:v>
                </c:pt>
                <c:pt idx="5">
                  <c:v>#N/A</c:v>
                </c:pt>
                <c:pt idx="6">
                  <c:v>#N/A</c:v>
                </c:pt>
                <c:pt idx="7">
                  <c:v>11297</c:v>
                </c:pt>
                <c:pt idx="8">
                  <c:v>#N/A</c:v>
                </c:pt>
                <c:pt idx="9">
                  <c:v>#N/A</c:v>
                </c:pt>
                <c:pt idx="10">
                  <c:v>10552</c:v>
                </c:pt>
                <c:pt idx="11">
                  <c:v>#N/A</c:v>
                </c:pt>
                <c:pt idx="12">
                  <c:v>#N/A</c:v>
                </c:pt>
                <c:pt idx="13">
                  <c:v>8892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3261296"/>
        <c:axId val="273261680"/>
      </c:lineChart>
      <c:catAx>
        <c:axId val="27326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3261680"/>
        <c:crosses val="autoZero"/>
        <c:auto val="1"/>
        <c:lblAlgn val="ctr"/>
        <c:lblOffset val="100"/>
        <c:tickLblSkip val="1"/>
        <c:tickMarkSkip val="1"/>
        <c:noMultiLvlLbl val="0"/>
      </c:catAx>
      <c:valAx>
        <c:axId val="27326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261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山形県南陽市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32,183
31,995
160.52
14,929,928
14,159,337
720,757
8,031,118
16,041,454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129.8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市民税</a:t>
          </a:r>
          <a:r>
            <a:rPr kumimoji="1" lang="ja-JP" altLang="en-US" sz="1100">
              <a:solidFill>
                <a:schemeClr val="dk1"/>
              </a:solidFill>
              <a:effectLst/>
              <a:latin typeface="+mn-lt"/>
              <a:ea typeface="+mn-ea"/>
              <a:cs typeface="+mn-cs"/>
            </a:rPr>
            <a:t>（法人分）が前年度を大きく下回ったものの、</a:t>
          </a:r>
          <a:r>
            <a:rPr kumimoji="1" lang="ja-JP" altLang="ja-JP" sz="1100">
              <a:solidFill>
                <a:schemeClr val="dk1"/>
              </a:solidFill>
              <a:effectLst/>
              <a:latin typeface="+mn-lt"/>
              <a:ea typeface="+mn-ea"/>
              <a:cs typeface="+mn-cs"/>
            </a:rPr>
            <a:t>市税徴収率全体で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前年度の</a:t>
          </a:r>
          <a:r>
            <a:rPr kumimoji="1" lang="en-US" altLang="ja-JP" sz="1100">
              <a:solidFill>
                <a:schemeClr val="dk1"/>
              </a:solidFill>
              <a:effectLst/>
              <a:latin typeface="+mn-lt"/>
              <a:ea typeface="+mn-ea"/>
              <a:cs typeface="+mn-cs"/>
            </a:rPr>
            <a:t>95.6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％にアップしている。特に、滞納繰越分の市税徴収率が</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17.7</a:t>
          </a:r>
          <a:r>
            <a:rPr kumimoji="1" lang="ja-JP" altLang="ja-JP" sz="1100">
              <a:solidFill>
                <a:schemeClr val="dk1"/>
              </a:solidFill>
              <a:effectLst/>
              <a:latin typeface="+mn-lt"/>
              <a:ea typeface="+mn-ea"/>
              <a:cs typeface="+mn-cs"/>
            </a:rPr>
            <a:t>％となっている。また</a:t>
          </a:r>
          <a:r>
            <a:rPr kumimoji="1" lang="ja-JP" altLang="en-US" sz="1100">
              <a:solidFill>
                <a:schemeClr val="dk1"/>
              </a:solidFill>
              <a:effectLst/>
              <a:latin typeface="+mn-lt"/>
              <a:ea typeface="+mn-ea"/>
              <a:cs typeface="+mn-cs"/>
            </a:rPr>
            <a:t>普通交付税も微増し、財政力指数は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ポイント回復した。類似団体内の平均より</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ポイント上回っているものの、</a:t>
          </a:r>
          <a:r>
            <a:rPr kumimoji="1" lang="ja-JP" altLang="en-US" sz="1100">
              <a:solidFill>
                <a:schemeClr val="dk1"/>
              </a:solidFill>
              <a:effectLst/>
              <a:latin typeface="+mn-lt"/>
              <a:ea typeface="+mn-ea"/>
              <a:cs typeface="+mn-cs"/>
            </a:rPr>
            <a:t>補助金・負担金の見直しにより</a:t>
          </a:r>
          <a:r>
            <a:rPr kumimoji="1" lang="ja-JP" altLang="ja-JP" sz="1100">
              <a:solidFill>
                <a:schemeClr val="dk1"/>
              </a:solidFill>
              <a:effectLst/>
              <a:latin typeface="+mn-lt"/>
              <a:ea typeface="+mn-ea"/>
              <a:cs typeface="+mn-cs"/>
            </a:rPr>
            <a:t>更なる歳出削減を推進するとともに、市税等の収納率</a:t>
          </a:r>
          <a:r>
            <a:rPr kumimoji="1" lang="en-US" altLang="ja-JP" sz="1100">
              <a:solidFill>
                <a:schemeClr val="dk1"/>
              </a:solidFill>
              <a:effectLst/>
              <a:latin typeface="+mn-lt"/>
              <a:ea typeface="+mn-ea"/>
              <a:cs typeface="+mn-cs"/>
            </a:rPr>
            <a:t>98.8</a:t>
          </a:r>
          <a:r>
            <a:rPr kumimoji="1" lang="ja-JP" altLang="ja-JP" sz="1100">
              <a:solidFill>
                <a:schemeClr val="dk1"/>
              </a:solidFill>
              <a:effectLst/>
              <a:latin typeface="+mn-lt"/>
              <a:ea typeface="+mn-ea"/>
              <a:cs typeface="+mn-cs"/>
            </a:rPr>
            <a:t>％を目標に取り組み、財政基盤の強化を図る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105833</xdr:rowOff>
    </xdr:to>
    <xdr:cxnSp macro="">
      <xdr:nvCxnSpPr>
        <xdr:cNvPr id="68" name="直線コネクタ 67"/>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146050</xdr:rowOff>
    </xdr:to>
    <xdr:cxnSp macro="">
      <xdr:nvCxnSpPr>
        <xdr:cNvPr id="77" name="直線コネクタ 76"/>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51452</xdr:rowOff>
    </xdr:from>
    <xdr:ext cx="762000" cy="259045"/>
    <xdr:sp macro="" textlink="">
      <xdr:nvSpPr>
        <xdr:cNvPr id="88"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92" name="テキスト ボックス 91"/>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公債費はこれまでの繰上償還や低金利への見直しなどの効果により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ポイント減少した。しかしながら、児童措置委託料をはじめとする扶助費が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ポイントと伸びが大きく、義務的経費全体では前年度を大きく上回った。他会計繰出金も増加したため、全体として前年度よりも</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ポイント上回っているが、</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今後も経常経費の削減と起債の抑制を図り、財政の健全化を図る。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89988</xdr:rowOff>
    </xdr:from>
    <xdr:to>
      <xdr:col>7</xdr:col>
      <xdr:colOff>152400</xdr:colOff>
      <xdr:row>60</xdr:row>
      <xdr:rowOff>1270</xdr:rowOff>
    </xdr:to>
    <xdr:cxnSp macro="">
      <xdr:nvCxnSpPr>
        <xdr:cNvPr id="133" name="直線コネクタ 132"/>
        <xdr:cNvCxnSpPr/>
      </xdr:nvCxnSpPr>
      <xdr:spPr>
        <a:xfrm>
          <a:off x="4114800" y="10205538"/>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89988</xdr:rowOff>
    </xdr:from>
    <xdr:to>
      <xdr:col>6</xdr:col>
      <xdr:colOff>0</xdr:colOff>
      <xdr:row>59</xdr:row>
      <xdr:rowOff>155484</xdr:rowOff>
    </xdr:to>
    <xdr:cxnSp macro="">
      <xdr:nvCxnSpPr>
        <xdr:cNvPr id="136" name="直線コネクタ 135"/>
        <xdr:cNvCxnSpPr/>
      </xdr:nvCxnSpPr>
      <xdr:spPr>
        <a:xfrm flipV="1">
          <a:off x="3225800" y="1020553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89988</xdr:rowOff>
    </xdr:from>
    <xdr:to>
      <xdr:col>4</xdr:col>
      <xdr:colOff>482600</xdr:colOff>
      <xdr:row>59</xdr:row>
      <xdr:rowOff>155484</xdr:rowOff>
    </xdr:to>
    <xdr:cxnSp macro="">
      <xdr:nvCxnSpPr>
        <xdr:cNvPr id="139" name="直線コネクタ 138"/>
        <xdr:cNvCxnSpPr/>
      </xdr:nvCxnSpPr>
      <xdr:spPr>
        <a:xfrm>
          <a:off x="2336800" y="1020553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89988</xdr:rowOff>
    </xdr:from>
    <xdr:to>
      <xdr:col>3</xdr:col>
      <xdr:colOff>279400</xdr:colOff>
      <xdr:row>59</xdr:row>
      <xdr:rowOff>100330</xdr:rowOff>
    </xdr:to>
    <xdr:cxnSp macro="">
      <xdr:nvCxnSpPr>
        <xdr:cNvPr id="142" name="直線コネクタ 141"/>
        <xdr:cNvCxnSpPr/>
      </xdr:nvCxnSpPr>
      <xdr:spPr>
        <a:xfrm flipV="1">
          <a:off x="1447800" y="1020553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121920</xdr:rowOff>
    </xdr:from>
    <xdr:to>
      <xdr:col>7</xdr:col>
      <xdr:colOff>203200</xdr:colOff>
      <xdr:row>60</xdr:row>
      <xdr:rowOff>52070</xdr:rowOff>
    </xdr:to>
    <xdr:sp macro="" textlink="">
      <xdr:nvSpPr>
        <xdr:cNvPr id="152" name="円/楕円 151"/>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138447</xdr:rowOff>
    </xdr:from>
    <xdr:ext cx="762000" cy="259045"/>
    <xdr:sp macro="" textlink="">
      <xdr:nvSpPr>
        <xdr:cNvPr id="153" name="財政構造の弾力性該当値テキスト"/>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39188</xdr:rowOff>
    </xdr:from>
    <xdr:to>
      <xdr:col>6</xdr:col>
      <xdr:colOff>50800</xdr:colOff>
      <xdr:row>59</xdr:row>
      <xdr:rowOff>140788</xdr:rowOff>
    </xdr:to>
    <xdr:sp macro="" textlink="">
      <xdr:nvSpPr>
        <xdr:cNvPr id="154" name="円/楕円 153"/>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150965</xdr:rowOff>
    </xdr:from>
    <xdr:ext cx="736600" cy="259045"/>
    <xdr:sp macro="" textlink="">
      <xdr:nvSpPr>
        <xdr:cNvPr id="155" name="テキスト ボックス 154"/>
        <xdr:cNvSpPr txBox="1"/>
      </xdr:nvSpPr>
      <xdr:spPr>
        <a:xfrm>
          <a:off x="3733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104684</xdr:rowOff>
    </xdr:from>
    <xdr:to>
      <xdr:col>4</xdr:col>
      <xdr:colOff>533400</xdr:colOff>
      <xdr:row>60</xdr:row>
      <xdr:rowOff>34834</xdr:rowOff>
    </xdr:to>
    <xdr:sp macro="" textlink="">
      <xdr:nvSpPr>
        <xdr:cNvPr id="156" name="円/楕円 155"/>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45011</xdr:rowOff>
    </xdr:from>
    <xdr:ext cx="762000" cy="259045"/>
    <xdr:sp macro="" textlink="">
      <xdr:nvSpPr>
        <xdr:cNvPr id="157" name="テキスト ボックス 156"/>
        <xdr:cNvSpPr txBox="1"/>
      </xdr:nvSpPr>
      <xdr:spPr>
        <a:xfrm>
          <a:off x="2844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39188</xdr:rowOff>
    </xdr:from>
    <xdr:to>
      <xdr:col>3</xdr:col>
      <xdr:colOff>330200</xdr:colOff>
      <xdr:row>59</xdr:row>
      <xdr:rowOff>140788</xdr:rowOff>
    </xdr:to>
    <xdr:sp macro="" textlink="">
      <xdr:nvSpPr>
        <xdr:cNvPr id="158" name="円/楕円 157"/>
        <xdr:cNvSpPr/>
      </xdr:nvSpPr>
      <xdr:spPr>
        <a:xfrm>
          <a:off x="2286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150965</xdr:rowOff>
    </xdr:from>
    <xdr:ext cx="762000" cy="259045"/>
    <xdr:sp macro="" textlink="">
      <xdr:nvSpPr>
        <xdr:cNvPr id="159" name="テキスト ボックス 158"/>
        <xdr:cNvSpPr txBox="1"/>
      </xdr:nvSpPr>
      <xdr:spPr>
        <a:xfrm>
          <a:off x="1955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49530</xdr:rowOff>
    </xdr:from>
    <xdr:to>
      <xdr:col>2</xdr:col>
      <xdr:colOff>127000</xdr:colOff>
      <xdr:row>59</xdr:row>
      <xdr:rowOff>151130</xdr:rowOff>
    </xdr:to>
    <xdr:sp macro="" textlink="">
      <xdr:nvSpPr>
        <xdr:cNvPr id="160" name="円/楕円 159"/>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161307</xdr:rowOff>
    </xdr:from>
    <xdr:ext cx="762000" cy="259045"/>
    <xdr:sp macro="" textlink="">
      <xdr:nvSpPr>
        <xdr:cNvPr id="161" name="テキスト ボックス 160"/>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[110,390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139,691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人件費、物件</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の合計額の人口１人当たりの金額</a:t>
          </a:r>
          <a:r>
            <a:rPr kumimoji="1" lang="ja-JP" altLang="en-US" sz="1100">
              <a:solidFill>
                <a:schemeClr val="dk1"/>
              </a:solidFill>
              <a:effectLst/>
              <a:latin typeface="+mn-lt"/>
              <a:ea typeface="+mn-ea"/>
              <a:cs typeface="+mn-cs"/>
            </a:rPr>
            <a:t>は、昨年度と比較して</a:t>
          </a:r>
          <a:r>
            <a:rPr kumimoji="1" lang="en-US" altLang="ja-JP" sz="1100">
              <a:solidFill>
                <a:schemeClr val="dk1"/>
              </a:solidFill>
              <a:effectLst/>
              <a:latin typeface="+mn-lt"/>
              <a:ea typeface="+mn-ea"/>
              <a:cs typeface="+mn-cs"/>
            </a:rPr>
            <a:t>1,596</a:t>
          </a:r>
          <a:r>
            <a:rPr kumimoji="1" lang="ja-JP" altLang="en-US" sz="1100">
              <a:solidFill>
                <a:schemeClr val="dk1"/>
              </a:solidFill>
              <a:effectLst/>
              <a:latin typeface="+mn-lt"/>
              <a:ea typeface="+mn-ea"/>
              <a:cs typeface="+mn-cs"/>
            </a:rPr>
            <a:t>円増加したものの、</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53,634</a:t>
          </a:r>
          <a:r>
            <a:rPr kumimoji="1" lang="ja-JP" altLang="ja-JP" sz="1100">
              <a:solidFill>
                <a:schemeClr val="dk1"/>
              </a:solidFill>
              <a:effectLst/>
              <a:latin typeface="+mn-lt"/>
              <a:ea typeface="+mn-ea"/>
              <a:cs typeface="+mn-cs"/>
            </a:rPr>
            <a:t>円少な</a:t>
          </a:r>
          <a:r>
            <a:rPr kumimoji="1" lang="ja-JP" altLang="en-US" sz="1100">
              <a:solidFill>
                <a:schemeClr val="dk1"/>
              </a:solidFill>
              <a:effectLst/>
              <a:latin typeface="+mn-lt"/>
              <a:ea typeface="+mn-ea"/>
              <a:cs typeface="+mn-cs"/>
            </a:rPr>
            <a:t>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物件費は前年度より</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％増えており、文化会館管理運営費などが影響している。</a:t>
          </a:r>
          <a:r>
            <a:rPr kumimoji="1" lang="ja-JP" altLang="ja-JP" sz="1100">
              <a:solidFill>
                <a:schemeClr val="dk1"/>
              </a:solidFill>
              <a:effectLst/>
              <a:latin typeface="+mn-lt"/>
              <a:ea typeface="+mn-ea"/>
              <a:cs typeface="+mn-cs"/>
            </a:rPr>
            <a:t>引き続き歳出削減に取り組む。</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155400</xdr:rowOff>
    </xdr:from>
    <xdr:to>
      <xdr:col>7</xdr:col>
      <xdr:colOff>152400</xdr:colOff>
      <xdr:row>80</xdr:row>
      <xdr:rowOff>168236</xdr:rowOff>
    </xdr:to>
    <xdr:cxnSp macro="">
      <xdr:nvCxnSpPr>
        <xdr:cNvPr id="196" name="直線コネクタ 195"/>
        <xdr:cNvCxnSpPr/>
      </xdr:nvCxnSpPr>
      <xdr:spPr>
        <a:xfrm>
          <a:off x="4114800" y="13871400"/>
          <a:ext cx="838200" cy="1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155400</xdr:rowOff>
    </xdr:from>
    <xdr:to>
      <xdr:col>6</xdr:col>
      <xdr:colOff>0</xdr:colOff>
      <xdr:row>81</xdr:row>
      <xdr:rowOff>9544</xdr:rowOff>
    </xdr:to>
    <xdr:cxnSp macro="">
      <xdr:nvCxnSpPr>
        <xdr:cNvPr id="199" name="直線コネクタ 198"/>
        <xdr:cNvCxnSpPr/>
      </xdr:nvCxnSpPr>
      <xdr:spPr>
        <a:xfrm flipV="1">
          <a:off x="3225800" y="13871400"/>
          <a:ext cx="889000" cy="2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97641</xdr:rowOff>
    </xdr:from>
    <xdr:to>
      <xdr:col>4</xdr:col>
      <xdr:colOff>482600</xdr:colOff>
      <xdr:row>81</xdr:row>
      <xdr:rowOff>9544</xdr:rowOff>
    </xdr:to>
    <xdr:cxnSp macro="">
      <xdr:nvCxnSpPr>
        <xdr:cNvPr id="202" name="直線コネクタ 201"/>
        <xdr:cNvCxnSpPr/>
      </xdr:nvCxnSpPr>
      <xdr:spPr>
        <a:xfrm>
          <a:off x="2336800" y="13813641"/>
          <a:ext cx="889000" cy="8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96208</xdr:rowOff>
    </xdr:from>
    <xdr:to>
      <xdr:col>3</xdr:col>
      <xdr:colOff>279400</xdr:colOff>
      <xdr:row>80</xdr:row>
      <xdr:rowOff>97641</xdr:rowOff>
    </xdr:to>
    <xdr:cxnSp macro="">
      <xdr:nvCxnSpPr>
        <xdr:cNvPr id="205" name="直線コネクタ 204"/>
        <xdr:cNvCxnSpPr/>
      </xdr:nvCxnSpPr>
      <xdr:spPr>
        <a:xfrm>
          <a:off x="1447800" y="13812208"/>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117436</xdr:rowOff>
    </xdr:from>
    <xdr:to>
      <xdr:col>7</xdr:col>
      <xdr:colOff>203200</xdr:colOff>
      <xdr:row>81</xdr:row>
      <xdr:rowOff>47586</xdr:rowOff>
    </xdr:to>
    <xdr:sp macro="" textlink="">
      <xdr:nvSpPr>
        <xdr:cNvPr id="215" name="円/楕円 214"/>
        <xdr:cNvSpPr/>
      </xdr:nvSpPr>
      <xdr:spPr>
        <a:xfrm>
          <a:off x="4902200" y="138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133963</xdr:rowOff>
    </xdr:from>
    <xdr:ext cx="762000" cy="259045"/>
    <xdr:sp macro="" textlink="">
      <xdr:nvSpPr>
        <xdr:cNvPr id="216" name="人件費・物件費等の状況該当値テキスト"/>
        <xdr:cNvSpPr txBox="1"/>
      </xdr:nvSpPr>
      <xdr:spPr>
        <a:xfrm>
          <a:off x="5041900" y="1367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110,390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104600</xdr:rowOff>
    </xdr:from>
    <xdr:to>
      <xdr:col>6</xdr:col>
      <xdr:colOff>50800</xdr:colOff>
      <xdr:row>81</xdr:row>
      <xdr:rowOff>34750</xdr:rowOff>
    </xdr:to>
    <xdr:sp macro="" textlink="">
      <xdr:nvSpPr>
        <xdr:cNvPr id="217" name="円/楕円 216"/>
        <xdr:cNvSpPr/>
      </xdr:nvSpPr>
      <xdr:spPr>
        <a:xfrm>
          <a:off x="4064000" y="138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44927</xdr:rowOff>
    </xdr:from>
    <xdr:ext cx="736600" cy="259045"/>
    <xdr:sp macro="" textlink="">
      <xdr:nvSpPr>
        <xdr:cNvPr id="218" name="テキスト ボックス 217"/>
        <xdr:cNvSpPr txBox="1"/>
      </xdr:nvSpPr>
      <xdr:spPr>
        <a:xfrm>
          <a:off x="3733800" y="1358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108,794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130194</xdr:rowOff>
    </xdr:from>
    <xdr:to>
      <xdr:col>4</xdr:col>
      <xdr:colOff>533400</xdr:colOff>
      <xdr:row>81</xdr:row>
      <xdr:rowOff>60344</xdr:rowOff>
    </xdr:to>
    <xdr:sp macro="" textlink="">
      <xdr:nvSpPr>
        <xdr:cNvPr id="219" name="円/楕円 218"/>
        <xdr:cNvSpPr/>
      </xdr:nvSpPr>
      <xdr:spPr>
        <a:xfrm>
          <a:off x="3175000" y="138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70521</xdr:rowOff>
    </xdr:from>
    <xdr:ext cx="762000" cy="259045"/>
    <xdr:sp macro="" textlink="">
      <xdr:nvSpPr>
        <xdr:cNvPr id="220" name="テキスト ボックス 219"/>
        <xdr:cNvSpPr txBox="1"/>
      </xdr:nvSpPr>
      <xdr:spPr>
        <a:xfrm>
          <a:off x="2844800" y="1361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111,976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46841</xdr:rowOff>
    </xdr:from>
    <xdr:to>
      <xdr:col>3</xdr:col>
      <xdr:colOff>330200</xdr:colOff>
      <xdr:row>80</xdr:row>
      <xdr:rowOff>148441</xdr:rowOff>
    </xdr:to>
    <xdr:sp macro="" textlink="">
      <xdr:nvSpPr>
        <xdr:cNvPr id="221" name="円/楕円 220"/>
        <xdr:cNvSpPr/>
      </xdr:nvSpPr>
      <xdr:spPr>
        <a:xfrm>
          <a:off x="2286000" y="137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158618</xdr:rowOff>
    </xdr:from>
    <xdr:ext cx="762000" cy="259045"/>
    <xdr:sp macro="" textlink="">
      <xdr:nvSpPr>
        <xdr:cNvPr id="222" name="テキスト ボックス 221"/>
        <xdr:cNvSpPr txBox="1"/>
      </xdr:nvSpPr>
      <xdr:spPr>
        <a:xfrm>
          <a:off x="1955800" y="1353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101,613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45408</xdr:rowOff>
    </xdr:from>
    <xdr:to>
      <xdr:col>2</xdr:col>
      <xdr:colOff>127000</xdr:colOff>
      <xdr:row>80</xdr:row>
      <xdr:rowOff>147008</xdr:rowOff>
    </xdr:to>
    <xdr:sp macro="" textlink="">
      <xdr:nvSpPr>
        <xdr:cNvPr id="223" name="円/楕円 222"/>
        <xdr:cNvSpPr/>
      </xdr:nvSpPr>
      <xdr:spPr>
        <a:xfrm>
          <a:off x="1397000" y="137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157185</xdr:rowOff>
    </xdr:from>
    <xdr:ext cx="762000" cy="259045"/>
    <xdr:sp macro="" textlink="">
      <xdr:nvSpPr>
        <xdr:cNvPr id="224" name="テキスト ボックス 223"/>
        <xdr:cNvSpPr txBox="1"/>
      </xdr:nvSpPr>
      <xdr:spPr>
        <a:xfrm>
          <a:off x="1066800" y="1353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国家公務員の時限的な給与改定特例法による措置が無いとした場合の参考値は、平成２４年度は</a:t>
          </a:r>
          <a:r>
            <a:rPr kumimoji="1" lang="en-US" altLang="ja-JP" sz="1100">
              <a:solidFill>
                <a:schemeClr val="dk1"/>
              </a:solidFill>
              <a:effectLst/>
              <a:latin typeface="+mn-lt"/>
              <a:ea typeface="+mn-ea"/>
              <a:cs typeface="+mn-cs"/>
            </a:rPr>
            <a:t>97.7</a:t>
          </a:r>
          <a:r>
            <a:rPr kumimoji="1" lang="ja-JP" altLang="en-US" sz="1100">
              <a:solidFill>
                <a:schemeClr val="dk1"/>
              </a:solidFill>
              <a:effectLst/>
              <a:latin typeface="+mn-lt"/>
              <a:ea typeface="+mn-ea"/>
              <a:cs typeface="+mn-cs"/>
            </a:rPr>
            <a:t>となる。また、昨年度より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ポイント、類似団体より</a:t>
          </a:r>
          <a:r>
            <a:rPr kumimoji="1" lang="en-US" altLang="ja-JP" sz="1100">
              <a:solidFill>
                <a:schemeClr val="dk1"/>
              </a:solidFill>
              <a:effectLst/>
              <a:latin typeface="+mn-lt"/>
              <a:ea typeface="+mn-ea"/>
              <a:cs typeface="+mn-cs"/>
            </a:rPr>
            <a:t>2.47</a:t>
          </a:r>
          <a:r>
            <a:rPr kumimoji="1" lang="ja-JP" altLang="en-US" sz="1100">
              <a:solidFill>
                <a:schemeClr val="dk1"/>
              </a:solidFill>
              <a:effectLst/>
              <a:latin typeface="+mn-lt"/>
              <a:ea typeface="+mn-ea"/>
              <a:cs typeface="+mn-cs"/>
            </a:rPr>
            <a:t>ポイント上回っており、引き続き給与の適正化に努める。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14332</xdr:rowOff>
    </xdr:from>
    <xdr:to>
      <xdr:col>24</xdr:col>
      <xdr:colOff>558800</xdr:colOff>
      <xdr:row>87</xdr:row>
      <xdr:rowOff>61142</xdr:rowOff>
    </xdr:to>
    <xdr:cxnSp macro="">
      <xdr:nvCxnSpPr>
        <xdr:cNvPr id="255" name="直線コネクタ 254"/>
        <xdr:cNvCxnSpPr/>
      </xdr:nvCxnSpPr>
      <xdr:spPr>
        <a:xfrm flipV="1">
          <a:off x="17018000" y="13901782"/>
          <a:ext cx="0" cy="1075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6" name="給与水準   （国との比較）最小値テキスト"/>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7" name="直線コネクタ 256"/>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100709</xdr:rowOff>
    </xdr:from>
    <xdr:ext cx="762000" cy="259045"/>
    <xdr:sp macro="" textlink="">
      <xdr:nvSpPr>
        <xdr:cNvPr id="258" name="給与水準   （国との比較）最大値テキスト"/>
        <xdr:cNvSpPr txBox="1"/>
      </xdr:nvSpPr>
      <xdr:spPr>
        <a:xfrm>
          <a:off x="17106900" y="13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14332</xdr:rowOff>
    </xdr:from>
    <xdr:to>
      <xdr:col>24</xdr:col>
      <xdr:colOff>647700</xdr:colOff>
      <xdr:row>81</xdr:row>
      <xdr:rowOff>14332</xdr:rowOff>
    </xdr:to>
    <xdr:cxnSp macro="">
      <xdr:nvCxnSpPr>
        <xdr:cNvPr id="259" name="直線コネクタ 258"/>
        <xdr:cNvCxnSpPr/>
      </xdr:nvCxnSpPr>
      <xdr:spPr>
        <a:xfrm>
          <a:off x="16929100" y="1390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169636</xdr:rowOff>
    </xdr:from>
    <xdr:to>
      <xdr:col>24</xdr:col>
      <xdr:colOff>558800</xdr:colOff>
      <xdr:row>86</xdr:row>
      <xdr:rowOff>46445</xdr:rowOff>
    </xdr:to>
    <xdr:cxnSp macro="">
      <xdr:nvCxnSpPr>
        <xdr:cNvPr id="260" name="直線コネクタ 259"/>
        <xdr:cNvCxnSpPr/>
      </xdr:nvCxnSpPr>
      <xdr:spPr>
        <a:xfrm>
          <a:off x="16179800" y="14742886"/>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18159</xdr:rowOff>
    </xdr:from>
    <xdr:ext cx="762000" cy="259045"/>
    <xdr:sp macro="" textlink="">
      <xdr:nvSpPr>
        <xdr:cNvPr id="261" name="給与水準   （国との比較）平均値テキスト"/>
        <xdr:cNvSpPr txBox="1"/>
      </xdr:nvSpPr>
      <xdr:spPr>
        <a:xfrm>
          <a:off x="17106900" y="14419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1632</xdr:rowOff>
    </xdr:from>
    <xdr:to>
      <xdr:col>24</xdr:col>
      <xdr:colOff>609600</xdr:colOff>
      <xdr:row>85</xdr:row>
      <xdr:rowOff>103232</xdr:rowOff>
    </xdr:to>
    <xdr:sp macro="" textlink="">
      <xdr:nvSpPr>
        <xdr:cNvPr id="262" name="フローチャート : 判断 261"/>
        <xdr:cNvSpPr/>
      </xdr:nvSpPr>
      <xdr:spPr>
        <a:xfrm>
          <a:off x="169672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169636</xdr:rowOff>
    </xdr:to>
    <xdr:cxnSp macro="">
      <xdr:nvCxnSpPr>
        <xdr:cNvPr id="263" name="直線コネクタ 262"/>
        <xdr:cNvCxnSpPr/>
      </xdr:nvCxnSpPr>
      <xdr:spPr>
        <a:xfrm>
          <a:off x="15290800" y="1470152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1632</xdr:rowOff>
    </xdr:from>
    <xdr:to>
      <xdr:col>23</xdr:col>
      <xdr:colOff>457200</xdr:colOff>
      <xdr:row>85</xdr:row>
      <xdr:rowOff>103232</xdr:rowOff>
    </xdr:to>
    <xdr:sp macro="" textlink="">
      <xdr:nvSpPr>
        <xdr:cNvPr id="264" name="フローチャート : 判断 263"/>
        <xdr:cNvSpPr/>
      </xdr:nvSpPr>
      <xdr:spPr>
        <a:xfrm>
          <a:off x="16129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113409</xdr:rowOff>
    </xdr:from>
    <xdr:ext cx="736600" cy="259045"/>
    <xdr:sp macro="" textlink="">
      <xdr:nvSpPr>
        <xdr:cNvPr id="265" name="テキスト ボックス 264"/>
        <xdr:cNvSpPr txBox="1"/>
      </xdr:nvSpPr>
      <xdr:spPr>
        <a:xfrm>
          <a:off x="15798800" y="1434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100693</xdr:rowOff>
    </xdr:from>
    <xdr:to>
      <xdr:col>22</xdr:col>
      <xdr:colOff>203200</xdr:colOff>
      <xdr:row>85</xdr:row>
      <xdr:rowOff>128270</xdr:rowOff>
    </xdr:to>
    <xdr:cxnSp macro="">
      <xdr:nvCxnSpPr>
        <xdr:cNvPr id="266" name="直線コネクタ 265"/>
        <xdr:cNvCxnSpPr/>
      </xdr:nvCxnSpPr>
      <xdr:spPr>
        <a:xfrm>
          <a:off x="14401800" y="1467394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7" name="フローチャート : 判断 266"/>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58256</xdr:rowOff>
    </xdr:from>
    <xdr:ext cx="762000" cy="259045"/>
    <xdr:sp macro="" textlink="">
      <xdr:nvSpPr>
        <xdr:cNvPr id="268" name="テキスト ボックス 267"/>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100693</xdr:rowOff>
    </xdr:from>
    <xdr:to>
      <xdr:col>21</xdr:col>
      <xdr:colOff>0</xdr:colOff>
      <xdr:row>88</xdr:row>
      <xdr:rowOff>137886</xdr:rowOff>
    </xdr:to>
    <xdr:cxnSp macro="">
      <xdr:nvCxnSpPr>
        <xdr:cNvPr id="269" name="直線コネクタ 268"/>
        <xdr:cNvCxnSpPr/>
      </xdr:nvCxnSpPr>
      <xdr:spPr>
        <a:xfrm flipV="1">
          <a:off x="13512800" y="14673943"/>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104139</xdr:rowOff>
    </xdr:from>
    <xdr:to>
      <xdr:col>21</xdr:col>
      <xdr:colOff>50800</xdr:colOff>
      <xdr:row>85</xdr:row>
      <xdr:rowOff>34289</xdr:rowOff>
    </xdr:to>
    <xdr:sp macro="" textlink="">
      <xdr:nvSpPr>
        <xdr:cNvPr id="270" name="フローチャート : 判断 269"/>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71" name="テキスト ボックス 270"/>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127544</xdr:rowOff>
    </xdr:from>
    <xdr:to>
      <xdr:col>19</xdr:col>
      <xdr:colOff>533400</xdr:colOff>
      <xdr:row>88</xdr:row>
      <xdr:rowOff>57694</xdr:rowOff>
    </xdr:to>
    <xdr:sp macro="" textlink="">
      <xdr:nvSpPr>
        <xdr:cNvPr id="272" name="フローチャート : 判断 271"/>
        <xdr:cNvSpPr/>
      </xdr:nvSpPr>
      <xdr:spPr>
        <a:xfrm>
          <a:off x="13462000" y="1504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67871</xdr:rowOff>
    </xdr:from>
    <xdr:ext cx="762000" cy="259045"/>
    <xdr:sp macro="" textlink="">
      <xdr:nvSpPr>
        <xdr:cNvPr id="273" name="テキスト ボックス 272"/>
        <xdr:cNvSpPr txBox="1"/>
      </xdr:nvSpPr>
      <xdr:spPr>
        <a:xfrm>
          <a:off x="13131800" y="1481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167095</xdr:rowOff>
    </xdr:from>
    <xdr:to>
      <xdr:col>24</xdr:col>
      <xdr:colOff>609600</xdr:colOff>
      <xdr:row>86</xdr:row>
      <xdr:rowOff>97245</xdr:rowOff>
    </xdr:to>
    <xdr:sp macro="" textlink="">
      <xdr:nvSpPr>
        <xdr:cNvPr id="279" name="円/楕円 278"/>
        <xdr:cNvSpPr/>
      </xdr:nvSpPr>
      <xdr:spPr>
        <a:xfrm>
          <a:off x="16967200" y="147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139172</xdr:rowOff>
    </xdr:from>
    <xdr:ext cx="762000" cy="259045"/>
    <xdr:sp macro="" textlink="">
      <xdr:nvSpPr>
        <xdr:cNvPr id="280" name="給与水準   （国との比較）該当値テキスト"/>
        <xdr:cNvSpPr txBox="1"/>
      </xdr:nvSpPr>
      <xdr:spPr>
        <a:xfrm>
          <a:off x="17106900" y="1471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118836</xdr:rowOff>
    </xdr:from>
    <xdr:to>
      <xdr:col>23</xdr:col>
      <xdr:colOff>457200</xdr:colOff>
      <xdr:row>86</xdr:row>
      <xdr:rowOff>48986</xdr:rowOff>
    </xdr:to>
    <xdr:sp macro="" textlink="">
      <xdr:nvSpPr>
        <xdr:cNvPr id="281" name="円/楕円 280"/>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33763</xdr:rowOff>
    </xdr:from>
    <xdr:ext cx="736600" cy="259045"/>
    <xdr:sp macro="" textlink="">
      <xdr:nvSpPr>
        <xdr:cNvPr id="282" name="テキスト ボックス 281"/>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83" name="円/楕円 282"/>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84" name="テキスト ボックス 283"/>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49893</xdr:rowOff>
    </xdr:from>
    <xdr:to>
      <xdr:col>21</xdr:col>
      <xdr:colOff>50800</xdr:colOff>
      <xdr:row>85</xdr:row>
      <xdr:rowOff>151493</xdr:rowOff>
    </xdr:to>
    <xdr:sp macro="" textlink="">
      <xdr:nvSpPr>
        <xdr:cNvPr id="285" name="円/楕円 284"/>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136270</xdr:rowOff>
    </xdr:from>
    <xdr:ext cx="762000" cy="259045"/>
    <xdr:sp macro="" textlink="">
      <xdr:nvSpPr>
        <xdr:cNvPr id="286" name="テキスト ボックス 285"/>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7" name="円/楕円 286"/>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88" name="テキスト ボックス 287"/>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人口の減少により前年度よりも</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ポイント増加したが、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年度職員数</a:t>
          </a:r>
          <a:r>
            <a:rPr kumimoji="1" lang="en-US" altLang="ja-JP" sz="1100">
              <a:solidFill>
                <a:schemeClr val="dk1"/>
              </a:solidFill>
              <a:effectLst/>
              <a:latin typeface="+mn-lt"/>
              <a:ea typeface="+mn-ea"/>
              <a:cs typeface="+mn-cs"/>
            </a:rPr>
            <a:t>293</a:t>
          </a:r>
          <a:r>
            <a:rPr kumimoji="1" lang="ja-JP" altLang="en-US" sz="1100">
              <a:solidFill>
                <a:schemeClr val="dk1"/>
              </a:solidFill>
              <a:effectLst/>
              <a:latin typeface="+mn-lt"/>
              <a:ea typeface="+mn-ea"/>
              <a:cs typeface="+mn-cs"/>
            </a:rPr>
            <a:t>人の</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％削減を目標とし、</a:t>
          </a:r>
          <a:r>
            <a:rPr kumimoji="1" lang="ja-JP" altLang="ja-JP" sz="1100">
              <a:solidFill>
                <a:schemeClr val="dk1"/>
              </a:solidFill>
              <a:effectLst/>
              <a:latin typeface="+mn-lt"/>
              <a:ea typeface="+mn-ea"/>
              <a:cs typeface="+mn-cs"/>
            </a:rPr>
            <a:t>類似団体平均よりも</a:t>
          </a:r>
          <a:r>
            <a:rPr kumimoji="1" lang="en-US" altLang="ja-JP" sz="1100">
              <a:solidFill>
                <a:schemeClr val="dk1"/>
              </a:solidFill>
              <a:effectLst/>
              <a:latin typeface="+mn-lt"/>
              <a:ea typeface="+mn-ea"/>
              <a:cs typeface="+mn-cs"/>
            </a:rPr>
            <a:t>2.35</a:t>
          </a:r>
          <a:r>
            <a:rPr kumimoji="1" lang="ja-JP" altLang="ja-JP" sz="1100">
              <a:solidFill>
                <a:schemeClr val="dk1"/>
              </a:solidFill>
              <a:effectLst/>
              <a:latin typeface="+mn-lt"/>
              <a:ea typeface="+mn-ea"/>
              <a:cs typeface="+mn-cs"/>
            </a:rPr>
            <a:t>人少ない人数となっている。今後も適正な定員管理に努めていく。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20" name="直線コネクタ 319"/>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21"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2" name="直線コネクタ 321"/>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3"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4" name="直線コネクタ 323"/>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171329</xdr:rowOff>
    </xdr:from>
    <xdr:to>
      <xdr:col>24</xdr:col>
      <xdr:colOff>558800</xdr:colOff>
      <xdr:row>61</xdr:row>
      <xdr:rowOff>4475</xdr:rowOff>
    </xdr:to>
    <xdr:cxnSp macro="">
      <xdr:nvCxnSpPr>
        <xdr:cNvPr id="325" name="直線コネクタ 324"/>
        <xdr:cNvCxnSpPr/>
      </xdr:nvCxnSpPr>
      <xdr:spPr>
        <a:xfrm>
          <a:off x="16179800" y="1045832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6"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7" name="フローチャート : 判断 326"/>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169031</xdr:rowOff>
    </xdr:from>
    <xdr:to>
      <xdr:col>23</xdr:col>
      <xdr:colOff>406400</xdr:colOff>
      <xdr:row>60</xdr:row>
      <xdr:rowOff>171329</xdr:rowOff>
    </xdr:to>
    <xdr:cxnSp macro="">
      <xdr:nvCxnSpPr>
        <xdr:cNvPr id="328" name="直線コネクタ 327"/>
        <xdr:cNvCxnSpPr/>
      </xdr:nvCxnSpPr>
      <xdr:spPr>
        <a:xfrm>
          <a:off x="15290800" y="1045603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9" name="フローチャート : 判断 328"/>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30" name="テキスト ボックス 329"/>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169031</xdr:rowOff>
    </xdr:from>
    <xdr:to>
      <xdr:col>22</xdr:col>
      <xdr:colOff>203200</xdr:colOff>
      <xdr:row>61</xdr:row>
      <xdr:rowOff>1028</xdr:rowOff>
    </xdr:to>
    <xdr:cxnSp macro="">
      <xdr:nvCxnSpPr>
        <xdr:cNvPr id="331" name="直線コネクタ 330"/>
        <xdr:cNvCxnSpPr/>
      </xdr:nvCxnSpPr>
      <xdr:spPr>
        <a:xfrm flipV="1">
          <a:off x="14401800" y="1045603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2" name="フローチャート : 判断 331"/>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3" name="テキスト ボックス 332"/>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162137</xdr:rowOff>
    </xdr:from>
    <xdr:to>
      <xdr:col>21</xdr:col>
      <xdr:colOff>0</xdr:colOff>
      <xdr:row>61</xdr:row>
      <xdr:rowOff>1028</xdr:rowOff>
    </xdr:to>
    <xdr:cxnSp macro="">
      <xdr:nvCxnSpPr>
        <xdr:cNvPr id="334" name="直線コネクタ 333"/>
        <xdr:cNvCxnSpPr/>
      </xdr:nvCxnSpPr>
      <xdr:spPr>
        <a:xfrm>
          <a:off x="13512800" y="1044913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5" name="フローチャート : 判断 334"/>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6" name="テキスト ボックス 335"/>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7" name="フローチャート : 判断 336"/>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8" name="テキスト ボックス 337"/>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125125</xdr:rowOff>
    </xdr:from>
    <xdr:to>
      <xdr:col>24</xdr:col>
      <xdr:colOff>609600</xdr:colOff>
      <xdr:row>61</xdr:row>
      <xdr:rowOff>55275</xdr:rowOff>
    </xdr:to>
    <xdr:sp macro="" textlink="">
      <xdr:nvSpPr>
        <xdr:cNvPr id="344" name="円/楕円 343"/>
        <xdr:cNvSpPr/>
      </xdr:nvSpPr>
      <xdr:spPr>
        <a:xfrm>
          <a:off x="169672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141652</xdr:rowOff>
    </xdr:from>
    <xdr:ext cx="762000" cy="259045"/>
    <xdr:sp macro="" textlink="">
      <xdr:nvSpPr>
        <xdr:cNvPr id="345" name="定員管理の状況該当値テキスト"/>
        <xdr:cNvSpPr txBox="1"/>
      </xdr:nvSpPr>
      <xdr:spPr>
        <a:xfrm>
          <a:off x="17106900" y="1025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120529</xdr:rowOff>
    </xdr:from>
    <xdr:to>
      <xdr:col>23</xdr:col>
      <xdr:colOff>457200</xdr:colOff>
      <xdr:row>61</xdr:row>
      <xdr:rowOff>50679</xdr:rowOff>
    </xdr:to>
    <xdr:sp macro="" textlink="">
      <xdr:nvSpPr>
        <xdr:cNvPr id="346" name="円/楕円 345"/>
        <xdr:cNvSpPr/>
      </xdr:nvSpPr>
      <xdr:spPr>
        <a:xfrm>
          <a:off x="16129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60856</xdr:rowOff>
    </xdr:from>
    <xdr:ext cx="736600" cy="259045"/>
    <xdr:sp macro="" textlink="">
      <xdr:nvSpPr>
        <xdr:cNvPr id="347" name="テキスト ボックス 346"/>
        <xdr:cNvSpPr txBox="1"/>
      </xdr:nvSpPr>
      <xdr:spPr>
        <a:xfrm>
          <a:off x="15798800" y="1017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118231</xdr:rowOff>
    </xdr:from>
    <xdr:to>
      <xdr:col>22</xdr:col>
      <xdr:colOff>254000</xdr:colOff>
      <xdr:row>61</xdr:row>
      <xdr:rowOff>48381</xdr:rowOff>
    </xdr:to>
    <xdr:sp macro="" textlink="">
      <xdr:nvSpPr>
        <xdr:cNvPr id="348" name="円/楕円 347"/>
        <xdr:cNvSpPr/>
      </xdr:nvSpPr>
      <xdr:spPr>
        <a:xfrm>
          <a:off x="15240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58558</xdr:rowOff>
    </xdr:from>
    <xdr:ext cx="762000" cy="259045"/>
    <xdr:sp macro="" textlink="">
      <xdr:nvSpPr>
        <xdr:cNvPr id="349" name="テキスト ボックス 348"/>
        <xdr:cNvSpPr txBox="1"/>
      </xdr:nvSpPr>
      <xdr:spPr>
        <a:xfrm>
          <a:off x="14909800" y="1017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121678</xdr:rowOff>
    </xdr:from>
    <xdr:to>
      <xdr:col>21</xdr:col>
      <xdr:colOff>50800</xdr:colOff>
      <xdr:row>61</xdr:row>
      <xdr:rowOff>51828</xdr:rowOff>
    </xdr:to>
    <xdr:sp macro="" textlink="">
      <xdr:nvSpPr>
        <xdr:cNvPr id="350" name="円/楕円 349"/>
        <xdr:cNvSpPr/>
      </xdr:nvSpPr>
      <xdr:spPr>
        <a:xfrm>
          <a:off x="14351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62005</xdr:rowOff>
    </xdr:from>
    <xdr:ext cx="762000" cy="259045"/>
    <xdr:sp macro="" textlink="">
      <xdr:nvSpPr>
        <xdr:cNvPr id="351" name="テキスト ボックス 350"/>
        <xdr:cNvSpPr txBox="1"/>
      </xdr:nvSpPr>
      <xdr:spPr>
        <a:xfrm>
          <a:off x="14020800" y="1017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111337</xdr:rowOff>
    </xdr:from>
    <xdr:to>
      <xdr:col>19</xdr:col>
      <xdr:colOff>533400</xdr:colOff>
      <xdr:row>61</xdr:row>
      <xdr:rowOff>41487</xdr:rowOff>
    </xdr:to>
    <xdr:sp macro="" textlink="">
      <xdr:nvSpPr>
        <xdr:cNvPr id="352" name="円/楕円 351"/>
        <xdr:cNvSpPr/>
      </xdr:nvSpPr>
      <xdr:spPr>
        <a:xfrm>
          <a:off x="13462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51664</xdr:rowOff>
    </xdr:from>
    <xdr:ext cx="762000" cy="259045"/>
    <xdr:sp macro="" textlink="">
      <xdr:nvSpPr>
        <xdr:cNvPr id="353" name="テキスト ボックス 352"/>
        <xdr:cNvSpPr txBox="1"/>
      </xdr:nvSpPr>
      <xdr:spPr>
        <a:xfrm>
          <a:off x="13131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ポイント改善したが、依然として類似団体平均と比べて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ポイント高くなっている。今後５年くらい横ばいで推移する見込みだが、平成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年度から始まった中学校再編及び学校耐震化事業等の大規模公共事業の償還が平成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年度から始まったことや、新文化会館整備事業に係る償還が始まるため徐々に悪化し、</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年後には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％台まで見込まれる。引き続き繰上償還や減債基金への積立を行い、健全な財政運営を図っていく。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2" name="直線コネクタ 381"/>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3"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4" name="直線コネクタ 383"/>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5"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6" name="直線コネクタ 385"/>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84349</xdr:rowOff>
    </xdr:from>
    <xdr:to>
      <xdr:col>24</xdr:col>
      <xdr:colOff>558800</xdr:colOff>
      <xdr:row>37</xdr:row>
      <xdr:rowOff>88371</xdr:rowOff>
    </xdr:to>
    <xdr:cxnSp macro="">
      <xdr:nvCxnSpPr>
        <xdr:cNvPr id="387" name="直線コネクタ 386"/>
        <xdr:cNvCxnSpPr/>
      </xdr:nvCxnSpPr>
      <xdr:spPr>
        <a:xfrm flipV="1">
          <a:off x="16179800" y="642799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8"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9" name="フローチャート : 判断 388"/>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88371</xdr:rowOff>
    </xdr:from>
    <xdr:to>
      <xdr:col>23</xdr:col>
      <xdr:colOff>406400</xdr:colOff>
      <xdr:row>37</xdr:row>
      <xdr:rowOff>102447</xdr:rowOff>
    </xdr:to>
    <xdr:cxnSp macro="">
      <xdr:nvCxnSpPr>
        <xdr:cNvPr id="390" name="直線コネクタ 389"/>
        <xdr:cNvCxnSpPr/>
      </xdr:nvCxnSpPr>
      <xdr:spPr>
        <a:xfrm flipV="1">
          <a:off x="15290800" y="643202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91" name="フローチャート : 判断 390"/>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2" name="テキスト ボックス 391"/>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102447</xdr:rowOff>
    </xdr:from>
    <xdr:to>
      <xdr:col>22</xdr:col>
      <xdr:colOff>203200</xdr:colOff>
      <xdr:row>37</xdr:row>
      <xdr:rowOff>126577</xdr:rowOff>
    </xdr:to>
    <xdr:cxnSp macro="">
      <xdr:nvCxnSpPr>
        <xdr:cNvPr id="393" name="直線コネクタ 392"/>
        <xdr:cNvCxnSpPr/>
      </xdr:nvCxnSpPr>
      <xdr:spPr>
        <a:xfrm flipV="1">
          <a:off x="14401800" y="6446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4" name="フローチャート : 判断 393"/>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5" name="テキスト ボックス 394"/>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126577</xdr:rowOff>
    </xdr:from>
    <xdr:to>
      <xdr:col>21</xdr:col>
      <xdr:colOff>0</xdr:colOff>
      <xdr:row>38</xdr:row>
      <xdr:rowOff>5397</xdr:rowOff>
    </xdr:to>
    <xdr:cxnSp macro="">
      <xdr:nvCxnSpPr>
        <xdr:cNvPr id="396" name="直線コネクタ 395"/>
        <xdr:cNvCxnSpPr/>
      </xdr:nvCxnSpPr>
      <xdr:spPr>
        <a:xfrm flipV="1">
          <a:off x="13512800" y="6470227"/>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7" name="フローチャート : 判断 396"/>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8" name="テキスト ボックス 397"/>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9" name="フローチャート : 判断 398"/>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400" name="テキスト ボックス 399"/>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33549</xdr:rowOff>
    </xdr:from>
    <xdr:to>
      <xdr:col>24</xdr:col>
      <xdr:colOff>609600</xdr:colOff>
      <xdr:row>37</xdr:row>
      <xdr:rowOff>135149</xdr:rowOff>
    </xdr:to>
    <xdr:sp macro="" textlink="">
      <xdr:nvSpPr>
        <xdr:cNvPr id="406" name="円/楕円 405"/>
        <xdr:cNvSpPr/>
      </xdr:nvSpPr>
      <xdr:spPr>
        <a:xfrm>
          <a:off x="169672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5626</xdr:rowOff>
    </xdr:from>
    <xdr:ext cx="762000" cy="259045"/>
    <xdr:sp macro="" textlink="">
      <xdr:nvSpPr>
        <xdr:cNvPr id="407" name="公債費負担の状況該当値テキスト"/>
        <xdr:cNvSpPr txBox="1"/>
      </xdr:nvSpPr>
      <xdr:spPr>
        <a:xfrm>
          <a:off x="17106900" y="63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37571</xdr:rowOff>
    </xdr:from>
    <xdr:to>
      <xdr:col>23</xdr:col>
      <xdr:colOff>457200</xdr:colOff>
      <xdr:row>37</xdr:row>
      <xdr:rowOff>139171</xdr:rowOff>
    </xdr:to>
    <xdr:sp macro="" textlink="">
      <xdr:nvSpPr>
        <xdr:cNvPr id="408" name="円/楕円 407"/>
        <xdr:cNvSpPr/>
      </xdr:nvSpPr>
      <xdr:spPr>
        <a:xfrm>
          <a:off x="16129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123948</xdr:rowOff>
    </xdr:from>
    <xdr:ext cx="736600" cy="259045"/>
    <xdr:sp macro="" textlink="">
      <xdr:nvSpPr>
        <xdr:cNvPr id="409" name="テキスト ボックス 408"/>
        <xdr:cNvSpPr txBox="1"/>
      </xdr:nvSpPr>
      <xdr:spPr>
        <a:xfrm>
          <a:off x="15798800" y="6467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51647</xdr:rowOff>
    </xdr:from>
    <xdr:to>
      <xdr:col>22</xdr:col>
      <xdr:colOff>254000</xdr:colOff>
      <xdr:row>37</xdr:row>
      <xdr:rowOff>153247</xdr:rowOff>
    </xdr:to>
    <xdr:sp macro="" textlink="">
      <xdr:nvSpPr>
        <xdr:cNvPr id="410" name="円/楕円 409"/>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138023</xdr:rowOff>
    </xdr:from>
    <xdr:ext cx="762000" cy="259045"/>
    <xdr:sp macro="" textlink="">
      <xdr:nvSpPr>
        <xdr:cNvPr id="411" name="テキスト ボックス 410"/>
        <xdr:cNvSpPr txBox="1"/>
      </xdr:nvSpPr>
      <xdr:spPr>
        <a:xfrm>
          <a:off x="14909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75777</xdr:rowOff>
    </xdr:from>
    <xdr:to>
      <xdr:col>21</xdr:col>
      <xdr:colOff>50800</xdr:colOff>
      <xdr:row>38</xdr:row>
      <xdr:rowOff>5927</xdr:rowOff>
    </xdr:to>
    <xdr:sp macro="" textlink="">
      <xdr:nvSpPr>
        <xdr:cNvPr id="412" name="円/楕円 411"/>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162154</xdr:rowOff>
    </xdr:from>
    <xdr:ext cx="762000" cy="259045"/>
    <xdr:sp macro="" textlink="">
      <xdr:nvSpPr>
        <xdr:cNvPr id="413" name="テキスト ボックス 412"/>
        <xdr:cNvSpPr txBox="1"/>
      </xdr:nvSpPr>
      <xdr:spPr>
        <a:xfrm>
          <a:off x="14020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126047</xdr:rowOff>
    </xdr:from>
    <xdr:to>
      <xdr:col>19</xdr:col>
      <xdr:colOff>533400</xdr:colOff>
      <xdr:row>38</xdr:row>
      <xdr:rowOff>56197</xdr:rowOff>
    </xdr:to>
    <xdr:sp macro="" textlink="">
      <xdr:nvSpPr>
        <xdr:cNvPr id="414" name="円/楕円 413"/>
        <xdr:cNvSpPr/>
      </xdr:nvSpPr>
      <xdr:spPr>
        <a:xfrm>
          <a:off x="13462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40974</xdr:rowOff>
    </xdr:from>
    <xdr:ext cx="762000" cy="259045"/>
    <xdr:sp macro="" textlink="">
      <xdr:nvSpPr>
        <xdr:cNvPr id="415" name="テキスト ボックス 414"/>
        <xdr:cNvSpPr txBox="1"/>
      </xdr:nvSpPr>
      <xdr:spPr>
        <a:xfrm>
          <a:off x="131318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公営企業債等繰入見込額の大幅減、一部事務組合への負担額の減、</a:t>
          </a:r>
          <a:r>
            <a:rPr kumimoji="1" lang="ja-JP" altLang="en-US" sz="1100">
              <a:solidFill>
                <a:schemeClr val="dk1"/>
              </a:solidFill>
              <a:effectLst/>
              <a:latin typeface="+mn-lt"/>
              <a:ea typeface="+mn-ea"/>
              <a:cs typeface="+mn-cs"/>
            </a:rPr>
            <a:t>土地開発公社に係る負債額等負担見込額の</a:t>
          </a:r>
          <a:r>
            <a:rPr kumimoji="1" lang="ja-JP" altLang="ja-JP" sz="1100">
              <a:solidFill>
                <a:schemeClr val="dk1"/>
              </a:solidFill>
              <a:effectLst/>
              <a:latin typeface="+mn-lt"/>
              <a:ea typeface="+mn-ea"/>
              <a:cs typeface="+mn-cs"/>
            </a:rPr>
            <a:t>減、これらにより将来負担額が減少した。また、新文化会館・災害対応のためできなかった財政調整基金の増、ふるさと納税の増加により地域振興基金の増</a:t>
          </a:r>
          <a:r>
            <a:rPr kumimoji="1" lang="ja-JP" altLang="en-US" sz="1100">
              <a:solidFill>
                <a:schemeClr val="dk1"/>
              </a:solidFill>
              <a:effectLst/>
              <a:latin typeface="+mn-lt"/>
              <a:ea typeface="+mn-ea"/>
              <a:cs typeface="+mn-cs"/>
            </a:rPr>
            <a:t>、減債基金積立金の増</a:t>
          </a:r>
          <a:r>
            <a:rPr kumimoji="1" lang="ja-JP" altLang="ja-JP" sz="1100">
              <a:solidFill>
                <a:schemeClr val="dk1"/>
              </a:solidFill>
              <a:effectLst/>
              <a:latin typeface="+mn-lt"/>
              <a:ea typeface="+mn-ea"/>
              <a:cs typeface="+mn-cs"/>
            </a:rPr>
            <a:t>など、充当可能基金が増えた。これにより昨年度より</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ポイント回復はしたが、依然として類似団体平均を大きく上回っている。計画的な繰上償還による地方債現在高の減、財政調整基金、減債基金等の積立による充当可能基金の増額に努め、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2" name="直線コネクタ 441"/>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3"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4" name="直線コネクタ 443"/>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21107</xdr:rowOff>
    </xdr:from>
    <xdr:to>
      <xdr:col>24</xdr:col>
      <xdr:colOff>558800</xdr:colOff>
      <xdr:row>16</xdr:row>
      <xdr:rowOff>69850</xdr:rowOff>
    </xdr:to>
    <xdr:cxnSp macro="">
      <xdr:nvCxnSpPr>
        <xdr:cNvPr id="447" name="直線コネクタ 446"/>
        <xdr:cNvCxnSpPr/>
      </xdr:nvCxnSpPr>
      <xdr:spPr>
        <a:xfrm flipV="1">
          <a:off x="16179800" y="2764307"/>
          <a:ext cx="8382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8"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9" name="フローチャート : 判断 448"/>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69850</xdr:rowOff>
    </xdr:from>
    <xdr:to>
      <xdr:col>23</xdr:col>
      <xdr:colOff>406400</xdr:colOff>
      <xdr:row>16</xdr:row>
      <xdr:rowOff>102426</xdr:rowOff>
    </xdr:to>
    <xdr:cxnSp macro="">
      <xdr:nvCxnSpPr>
        <xdr:cNvPr id="450" name="直線コネクタ 449"/>
        <xdr:cNvCxnSpPr/>
      </xdr:nvCxnSpPr>
      <xdr:spPr>
        <a:xfrm flipV="1">
          <a:off x="15290800" y="2813050"/>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51" name="フローチャート : 判断 450"/>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2" name="テキスト ボックス 451"/>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56820</xdr:rowOff>
    </xdr:from>
    <xdr:to>
      <xdr:col>22</xdr:col>
      <xdr:colOff>203200</xdr:colOff>
      <xdr:row>16</xdr:row>
      <xdr:rowOff>102426</xdr:rowOff>
    </xdr:to>
    <xdr:cxnSp macro="">
      <xdr:nvCxnSpPr>
        <xdr:cNvPr id="453" name="直線コネクタ 452"/>
        <xdr:cNvCxnSpPr/>
      </xdr:nvCxnSpPr>
      <xdr:spPr>
        <a:xfrm>
          <a:off x="14401800" y="2800020"/>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4" name="フローチャート : 判断 453"/>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5" name="テキスト ボックス 454"/>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38722</xdr:rowOff>
    </xdr:from>
    <xdr:to>
      <xdr:col>21</xdr:col>
      <xdr:colOff>0</xdr:colOff>
      <xdr:row>16</xdr:row>
      <xdr:rowOff>56820</xdr:rowOff>
    </xdr:to>
    <xdr:cxnSp macro="">
      <xdr:nvCxnSpPr>
        <xdr:cNvPr id="456" name="直線コネクタ 455"/>
        <xdr:cNvCxnSpPr/>
      </xdr:nvCxnSpPr>
      <xdr:spPr>
        <a:xfrm>
          <a:off x="13512800" y="27819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7" name="フローチャート : 判断 456"/>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8" name="テキスト ボックス 457"/>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9" name="フローチャート : 判断 458"/>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60" name="テキスト ボックス 459"/>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141757</xdr:rowOff>
    </xdr:from>
    <xdr:to>
      <xdr:col>24</xdr:col>
      <xdr:colOff>609600</xdr:colOff>
      <xdr:row>16</xdr:row>
      <xdr:rowOff>71907</xdr:rowOff>
    </xdr:to>
    <xdr:sp macro="" textlink="">
      <xdr:nvSpPr>
        <xdr:cNvPr id="466" name="円/楕円 465"/>
        <xdr:cNvSpPr/>
      </xdr:nvSpPr>
      <xdr:spPr>
        <a:xfrm>
          <a:off x="16967200" y="27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113834</xdr:rowOff>
    </xdr:from>
    <xdr:ext cx="762000" cy="259045"/>
    <xdr:sp macro="" textlink="">
      <xdr:nvSpPr>
        <xdr:cNvPr id="467" name="将来負担の状況該当値テキスト"/>
        <xdr:cNvSpPr txBox="1"/>
      </xdr:nvSpPr>
      <xdr:spPr>
        <a:xfrm>
          <a:off x="17106900" y="268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19050</xdr:rowOff>
    </xdr:from>
    <xdr:to>
      <xdr:col>23</xdr:col>
      <xdr:colOff>457200</xdr:colOff>
      <xdr:row>16</xdr:row>
      <xdr:rowOff>120650</xdr:rowOff>
    </xdr:to>
    <xdr:sp macro="" textlink="">
      <xdr:nvSpPr>
        <xdr:cNvPr id="468" name="円/楕円 467"/>
        <xdr:cNvSpPr/>
      </xdr:nvSpPr>
      <xdr:spPr>
        <a:xfrm>
          <a:off x="16129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105427</xdr:rowOff>
    </xdr:from>
    <xdr:ext cx="736600" cy="259045"/>
    <xdr:sp macro="" textlink="">
      <xdr:nvSpPr>
        <xdr:cNvPr id="469" name="テキスト ボックス 468"/>
        <xdr:cNvSpPr txBox="1"/>
      </xdr:nvSpPr>
      <xdr:spPr>
        <a:xfrm>
          <a:off x="15798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51626</xdr:rowOff>
    </xdr:from>
    <xdr:to>
      <xdr:col>22</xdr:col>
      <xdr:colOff>254000</xdr:colOff>
      <xdr:row>16</xdr:row>
      <xdr:rowOff>153226</xdr:rowOff>
    </xdr:to>
    <xdr:sp macro="" textlink="">
      <xdr:nvSpPr>
        <xdr:cNvPr id="470" name="円/楕円 469"/>
        <xdr:cNvSpPr/>
      </xdr:nvSpPr>
      <xdr:spPr>
        <a:xfrm>
          <a:off x="15240000" y="27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138003</xdr:rowOff>
    </xdr:from>
    <xdr:ext cx="762000" cy="259045"/>
    <xdr:sp macro="" textlink="">
      <xdr:nvSpPr>
        <xdr:cNvPr id="471" name="テキスト ボックス 470"/>
        <xdr:cNvSpPr txBox="1"/>
      </xdr:nvSpPr>
      <xdr:spPr>
        <a:xfrm>
          <a:off x="14909800" y="288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6020</xdr:rowOff>
    </xdr:from>
    <xdr:to>
      <xdr:col>21</xdr:col>
      <xdr:colOff>50800</xdr:colOff>
      <xdr:row>16</xdr:row>
      <xdr:rowOff>107620</xdr:rowOff>
    </xdr:to>
    <xdr:sp macro="" textlink="">
      <xdr:nvSpPr>
        <xdr:cNvPr id="472" name="円/楕円 471"/>
        <xdr:cNvSpPr/>
      </xdr:nvSpPr>
      <xdr:spPr>
        <a:xfrm>
          <a:off x="14351000" y="27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92397</xdr:rowOff>
    </xdr:from>
    <xdr:ext cx="762000" cy="259045"/>
    <xdr:sp macro="" textlink="">
      <xdr:nvSpPr>
        <xdr:cNvPr id="473" name="テキスト ボックス 472"/>
        <xdr:cNvSpPr txBox="1"/>
      </xdr:nvSpPr>
      <xdr:spPr>
        <a:xfrm>
          <a:off x="14020800" y="283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159372</xdr:rowOff>
    </xdr:from>
    <xdr:to>
      <xdr:col>19</xdr:col>
      <xdr:colOff>533400</xdr:colOff>
      <xdr:row>16</xdr:row>
      <xdr:rowOff>89522</xdr:rowOff>
    </xdr:to>
    <xdr:sp macro="" textlink="">
      <xdr:nvSpPr>
        <xdr:cNvPr id="474" name="円/楕円 473"/>
        <xdr:cNvSpPr/>
      </xdr:nvSpPr>
      <xdr:spPr>
        <a:xfrm>
          <a:off x="13462000" y="27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74299</xdr:rowOff>
    </xdr:from>
    <xdr:ext cx="762000" cy="259045"/>
    <xdr:sp macro="" textlink="">
      <xdr:nvSpPr>
        <xdr:cNvPr id="475" name="テキスト ボックス 474"/>
        <xdr:cNvSpPr txBox="1"/>
      </xdr:nvSpPr>
      <xdr:spPr>
        <a:xfrm>
          <a:off x="13131800" y="281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山形県南陽市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32,183
31,995
160.52
14,929,928
14,159,337
720,757
8,031,118
16,041,454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129.8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職員数は、前年度より</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名減となったことにより前年度より</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した。しかし、類似団体平均より</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ポイント上回っており、平成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年度の</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％減を</a:t>
          </a:r>
          <a:r>
            <a:rPr kumimoji="1" lang="ja-JP" altLang="en-US" sz="1100" b="0" i="0" baseline="0">
              <a:solidFill>
                <a:schemeClr val="dk1"/>
              </a:solidFill>
              <a:effectLst/>
              <a:latin typeface="+mn-lt"/>
              <a:ea typeface="+mn-ea"/>
              <a:cs typeface="+mn-cs"/>
            </a:rPr>
            <a:t>目標と</a:t>
          </a:r>
          <a:r>
            <a:rPr kumimoji="1" lang="ja-JP" altLang="ja-JP" sz="1100" b="0" i="0" baseline="0">
              <a:solidFill>
                <a:schemeClr val="dk1"/>
              </a:solidFill>
              <a:effectLst/>
              <a:latin typeface="+mn-lt"/>
              <a:ea typeface="+mn-ea"/>
              <a:cs typeface="+mn-cs"/>
            </a:rPr>
            <a:t>するなど、なお一層の行財政改革に努める。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37</xdr:row>
      <xdr:rowOff>100330</xdr:rowOff>
    </xdr:to>
    <xdr:cxnSp macro="">
      <xdr:nvCxnSpPr>
        <xdr:cNvPr id="66" name="直線コネクタ 65"/>
        <xdr:cNvCxnSpPr/>
      </xdr:nvCxnSpPr>
      <xdr:spPr>
        <a:xfrm flipV="1">
          <a:off x="3987800" y="6421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100330</xdr:rowOff>
    </xdr:to>
    <xdr:cxnSp macro="">
      <xdr:nvCxnSpPr>
        <xdr:cNvPr id="69" name="直線コネクタ 68"/>
        <xdr:cNvCxnSpPr/>
      </xdr:nvCxnSpPr>
      <xdr:spPr>
        <a:xfrm>
          <a:off x="3098800" y="637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31750</xdr:rowOff>
    </xdr:to>
    <xdr:cxnSp macro="">
      <xdr:nvCxnSpPr>
        <xdr:cNvPr id="72" name="直線コネクタ 71"/>
        <xdr:cNvCxnSpPr/>
      </xdr:nvCxnSpPr>
      <xdr:spPr>
        <a:xfrm>
          <a:off x="2209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31750</xdr:rowOff>
    </xdr:to>
    <xdr:cxnSp macro="">
      <xdr:nvCxnSpPr>
        <xdr:cNvPr id="75" name="直線コネクタ 74"/>
        <xdr:cNvCxnSpPr/>
      </xdr:nvCxnSpPr>
      <xdr:spPr>
        <a:xfrm flipV="1">
          <a:off x="1320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7" name="円/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ポイント低く推移している</a:t>
          </a:r>
          <a:r>
            <a:rPr kumimoji="1" lang="ja-JP" altLang="en-US" sz="1100">
              <a:solidFill>
                <a:schemeClr val="dk1"/>
              </a:solidFill>
              <a:effectLst/>
              <a:latin typeface="+mn-lt"/>
              <a:ea typeface="+mn-ea"/>
              <a:cs typeface="+mn-cs"/>
            </a:rPr>
            <a:t>が、民間委託に頼る面も多く、文化会館管理運営費の増により昨年度と比較すると</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ポイント増加している。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64407</xdr:rowOff>
    </xdr:to>
    <xdr:cxnSp macro="">
      <xdr:nvCxnSpPr>
        <xdr:cNvPr id="129" name="直線コネクタ 128"/>
        <xdr:cNvCxnSpPr/>
      </xdr:nvCxnSpPr>
      <xdr:spPr>
        <a:xfrm>
          <a:off x="15671800" y="2603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31750</xdr:rowOff>
    </xdr:to>
    <xdr:cxnSp macro="">
      <xdr:nvCxnSpPr>
        <xdr:cNvPr id="132" name="直線コネクタ 131"/>
        <xdr:cNvCxnSpPr/>
      </xdr:nvCxnSpPr>
      <xdr:spPr>
        <a:xfrm>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9979</xdr:rowOff>
    </xdr:to>
    <xdr:cxnSp macro="">
      <xdr:nvCxnSpPr>
        <xdr:cNvPr id="135" name="直線コネクタ 134"/>
        <xdr:cNvCxnSpPr/>
      </xdr:nvCxnSpPr>
      <xdr:spPr>
        <a:xfrm flipV="1">
          <a:off x="13893800" y="2527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15</xdr:row>
      <xdr:rowOff>9979</xdr:rowOff>
    </xdr:to>
    <xdr:cxnSp macro="">
      <xdr:nvCxnSpPr>
        <xdr:cNvPr id="138" name="直線コネクタ 137"/>
        <xdr:cNvCxnSpPr/>
      </xdr:nvCxnSpPr>
      <xdr:spPr>
        <a:xfrm>
          <a:off x="13004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13607</xdr:rowOff>
    </xdr:from>
    <xdr:to>
      <xdr:col>24</xdr:col>
      <xdr:colOff>82550</xdr:colOff>
      <xdr:row>15</xdr:row>
      <xdr:rowOff>115207</xdr:rowOff>
    </xdr:to>
    <xdr:sp macro="" textlink="">
      <xdr:nvSpPr>
        <xdr:cNvPr id="148" name="円/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50" name="円/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130629</xdr:rowOff>
    </xdr:from>
    <xdr:to>
      <xdr:col>20</xdr:col>
      <xdr:colOff>209550</xdr:colOff>
      <xdr:row>15</xdr:row>
      <xdr:rowOff>60779</xdr:rowOff>
    </xdr:to>
    <xdr:sp macro="" textlink="">
      <xdr:nvSpPr>
        <xdr:cNvPr id="154" name="円/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6" name="円/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生活保護費については減少したが、臨時福祉給付金、障害福祉サービス費、子育て支援医療給付費、児童措置委託料などの大幅増により、</a:t>
          </a:r>
          <a:r>
            <a:rPr kumimoji="1" lang="ja-JP" altLang="ja-JP" sz="1100" b="0" i="0" baseline="0">
              <a:solidFill>
                <a:schemeClr val="dk1"/>
              </a:solidFill>
              <a:effectLst/>
              <a:latin typeface="+mn-lt"/>
              <a:ea typeface="+mn-ea"/>
              <a:cs typeface="+mn-cs"/>
            </a:rPr>
            <a:t>昨年度と比較して</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ポイント上回った。類似団体と比較し</a:t>
          </a:r>
          <a:r>
            <a:rPr kumimoji="1" lang="ja-JP" altLang="en-US" sz="1100" b="0" i="0" baseline="0">
              <a:solidFill>
                <a:schemeClr val="dk1"/>
              </a:solidFill>
              <a:effectLst/>
              <a:latin typeface="+mn-lt"/>
              <a:ea typeface="+mn-ea"/>
              <a:cs typeface="+mn-cs"/>
            </a:rPr>
            <a:t>ても</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ポイント上回っており、今後もこの傾向は続くと見込まれる。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34472</xdr:rowOff>
    </xdr:from>
    <xdr:to>
      <xdr:col>7</xdr:col>
      <xdr:colOff>15875</xdr:colOff>
      <xdr:row>56</xdr:row>
      <xdr:rowOff>143328</xdr:rowOff>
    </xdr:to>
    <xdr:cxnSp macro="">
      <xdr:nvCxnSpPr>
        <xdr:cNvPr id="192" name="直線コネクタ 191"/>
        <xdr:cNvCxnSpPr/>
      </xdr:nvCxnSpPr>
      <xdr:spPr>
        <a:xfrm>
          <a:off x="3987800" y="96356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34472</xdr:rowOff>
    </xdr:to>
    <xdr:cxnSp macro="">
      <xdr:nvCxnSpPr>
        <xdr:cNvPr id="195" name="直線コネクタ 194"/>
        <xdr:cNvCxnSpPr/>
      </xdr:nvCxnSpPr>
      <xdr:spPr>
        <a:xfrm>
          <a:off x="3098800" y="9548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118835</xdr:rowOff>
    </xdr:to>
    <xdr:cxnSp macro="">
      <xdr:nvCxnSpPr>
        <xdr:cNvPr id="198" name="直線コネクタ 197"/>
        <xdr:cNvCxnSpPr/>
      </xdr:nvCxnSpPr>
      <xdr:spPr>
        <a:xfrm>
          <a:off x="2209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97065</xdr:rowOff>
    </xdr:from>
    <xdr:to>
      <xdr:col>3</xdr:col>
      <xdr:colOff>142875</xdr:colOff>
      <xdr:row>55</xdr:row>
      <xdr:rowOff>118835</xdr:rowOff>
    </xdr:to>
    <xdr:cxnSp macro="">
      <xdr:nvCxnSpPr>
        <xdr:cNvPr id="201" name="直線コネクタ 200"/>
        <xdr:cNvCxnSpPr/>
      </xdr:nvCxnSpPr>
      <xdr:spPr>
        <a:xfrm>
          <a:off x="1320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11" name="円/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2"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155122</xdr:rowOff>
    </xdr:from>
    <xdr:to>
      <xdr:col>5</xdr:col>
      <xdr:colOff>600075</xdr:colOff>
      <xdr:row>56</xdr:row>
      <xdr:rowOff>85272</xdr:rowOff>
    </xdr:to>
    <xdr:sp macro="" textlink="">
      <xdr:nvSpPr>
        <xdr:cNvPr id="213" name="円/楕円 212"/>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70049</xdr:rowOff>
    </xdr:from>
    <xdr:ext cx="736600" cy="259045"/>
    <xdr:sp macro="" textlink="">
      <xdr:nvSpPr>
        <xdr:cNvPr id="214" name="テキスト ボックス 213"/>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5" name="円/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6" name="テキスト ボックス 21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7" name="円/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8" name="テキスト ボックス 217"/>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9" name="円/楕円 218"/>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158042</xdr:rowOff>
    </xdr:from>
    <xdr:ext cx="762000" cy="259045"/>
    <xdr:sp macro="" textlink="">
      <xdr:nvSpPr>
        <xdr:cNvPr id="220" name="テキスト ボックス 219"/>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繰出金は財産区特別会計繰出金の減により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％の微減となったが、維持補修費が</a:t>
          </a:r>
          <a:r>
            <a:rPr kumimoji="1" lang="ja-JP" altLang="ja-JP" sz="1100">
              <a:solidFill>
                <a:schemeClr val="dk1"/>
              </a:solidFill>
              <a:effectLst/>
              <a:latin typeface="+mn-lt"/>
              <a:ea typeface="+mn-ea"/>
              <a:cs typeface="+mn-cs"/>
            </a:rPr>
            <a:t>昨年度より</a:t>
          </a:r>
          <a:r>
            <a:rPr kumimoji="1" lang="ja-JP" altLang="en-US" sz="1100">
              <a:solidFill>
                <a:schemeClr val="dk1"/>
              </a:solidFill>
              <a:effectLst/>
              <a:latin typeface="+mn-lt"/>
              <a:ea typeface="+mn-ea"/>
              <a:cs typeface="+mn-cs"/>
            </a:rPr>
            <a:t>積雪が多かったことにより市道除雪委託料が大幅に増え、</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した。今後も適正な管理に努めていく。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73660</xdr:rowOff>
    </xdr:from>
    <xdr:to>
      <xdr:col>24</xdr:col>
      <xdr:colOff>31750</xdr:colOff>
      <xdr:row>55</xdr:row>
      <xdr:rowOff>62230</xdr:rowOff>
    </xdr:to>
    <xdr:cxnSp macro="">
      <xdr:nvCxnSpPr>
        <xdr:cNvPr id="253" name="直線コネクタ 252"/>
        <xdr:cNvCxnSpPr/>
      </xdr:nvCxnSpPr>
      <xdr:spPr>
        <a:xfrm>
          <a:off x="15671800" y="93319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73660</xdr:rowOff>
    </xdr:from>
    <xdr:to>
      <xdr:col>22</xdr:col>
      <xdr:colOff>565150</xdr:colOff>
      <xdr:row>55</xdr:row>
      <xdr:rowOff>8890</xdr:rowOff>
    </xdr:to>
    <xdr:cxnSp macro="">
      <xdr:nvCxnSpPr>
        <xdr:cNvPr id="256" name="直線コネクタ 255"/>
        <xdr:cNvCxnSpPr/>
      </xdr:nvCxnSpPr>
      <xdr:spPr>
        <a:xfrm flipV="1">
          <a:off x="14782800" y="9331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55</xdr:row>
      <xdr:rowOff>8890</xdr:rowOff>
    </xdr:to>
    <xdr:cxnSp macro="">
      <xdr:nvCxnSpPr>
        <xdr:cNvPr id="259" name="直線コネクタ 258"/>
        <xdr:cNvCxnSpPr/>
      </xdr:nvCxnSpPr>
      <xdr:spPr>
        <a:xfrm>
          <a:off x="13893800" y="9347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104140</xdr:rowOff>
    </xdr:to>
    <xdr:cxnSp macro="">
      <xdr:nvCxnSpPr>
        <xdr:cNvPr id="262" name="直線コネクタ 261"/>
        <xdr:cNvCxnSpPr/>
      </xdr:nvCxnSpPr>
      <xdr:spPr>
        <a:xfrm flipV="1">
          <a:off x="13004800" y="934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11430</xdr:rowOff>
    </xdr:from>
    <xdr:to>
      <xdr:col>24</xdr:col>
      <xdr:colOff>82550</xdr:colOff>
      <xdr:row>55</xdr:row>
      <xdr:rowOff>113030</xdr:rowOff>
    </xdr:to>
    <xdr:sp macro="" textlink="">
      <xdr:nvSpPr>
        <xdr:cNvPr id="272" name="円/楕円 271"/>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154957</xdr:rowOff>
    </xdr:from>
    <xdr:ext cx="762000" cy="259045"/>
    <xdr:sp macro="" textlink="">
      <xdr:nvSpPr>
        <xdr:cNvPr id="273" name="その他該当値テキスト"/>
        <xdr:cNvSpPr txBox="1"/>
      </xdr:nvSpPr>
      <xdr:spPr>
        <a:xfrm>
          <a:off x="165989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22860</xdr:rowOff>
    </xdr:from>
    <xdr:to>
      <xdr:col>22</xdr:col>
      <xdr:colOff>615950</xdr:colOff>
      <xdr:row>54</xdr:row>
      <xdr:rowOff>124460</xdr:rowOff>
    </xdr:to>
    <xdr:sp macro="" textlink="">
      <xdr:nvSpPr>
        <xdr:cNvPr id="274" name="円/楕円 273"/>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134637</xdr:rowOff>
    </xdr:from>
    <xdr:ext cx="736600" cy="259045"/>
    <xdr:sp macro="" textlink="">
      <xdr:nvSpPr>
        <xdr:cNvPr id="275" name="テキスト ボックス 274"/>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129540</xdr:rowOff>
    </xdr:from>
    <xdr:to>
      <xdr:col>21</xdr:col>
      <xdr:colOff>412750</xdr:colOff>
      <xdr:row>55</xdr:row>
      <xdr:rowOff>59690</xdr:rowOff>
    </xdr:to>
    <xdr:sp macro="" textlink="">
      <xdr:nvSpPr>
        <xdr:cNvPr id="276" name="円/楕円 275"/>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77" name="テキスト ボックス 276"/>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8" name="円/楕円 277"/>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9" name="テキスト ボックス 278"/>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53340</xdr:rowOff>
    </xdr:from>
    <xdr:to>
      <xdr:col>19</xdr:col>
      <xdr:colOff>6350</xdr:colOff>
      <xdr:row>54</xdr:row>
      <xdr:rowOff>154940</xdr:rowOff>
    </xdr:to>
    <xdr:sp macro="" textlink="">
      <xdr:nvSpPr>
        <xdr:cNvPr id="280" name="円/楕円 279"/>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165117</xdr:rowOff>
    </xdr:from>
    <xdr:ext cx="762000" cy="259045"/>
    <xdr:sp macro="" textlink="">
      <xdr:nvSpPr>
        <xdr:cNvPr id="281" name="テキスト ボックス 280"/>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補助費等の額自体は前年度より</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％程度増加している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その理由としては</a:t>
          </a:r>
          <a:r>
            <a:rPr kumimoji="1" lang="ja-JP" altLang="en-US" sz="1100">
              <a:solidFill>
                <a:schemeClr val="dk1"/>
              </a:solidFill>
              <a:effectLst/>
              <a:latin typeface="+mn-lt"/>
              <a:ea typeface="+mn-ea"/>
              <a:cs typeface="+mn-cs"/>
            </a:rPr>
            <a:t>、消防広域化に係る置賜広域行政事務組合負担金の増、ふるさと納税事業の伸びによる事業費増によるものである。</a:t>
          </a:r>
          <a:r>
            <a:rPr kumimoji="1" lang="ja-JP" altLang="ja-JP" sz="1100">
              <a:solidFill>
                <a:schemeClr val="dk1"/>
              </a:solidFill>
              <a:effectLst/>
              <a:latin typeface="+mn-lt"/>
              <a:ea typeface="+mn-ea"/>
              <a:cs typeface="+mn-cs"/>
            </a:rPr>
            <a:t>類似団体より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ポイント上回っており、補助金等のうち慣例的に行っているもの、既に目的を達したものなどを精査して金額の縮小に努める。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145288</xdr:rowOff>
    </xdr:to>
    <xdr:cxnSp macro="">
      <xdr:nvCxnSpPr>
        <xdr:cNvPr id="311" name="直線コネクタ 310"/>
        <xdr:cNvCxnSpPr/>
      </xdr:nvCxnSpPr>
      <xdr:spPr>
        <a:xfrm>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37</xdr:row>
      <xdr:rowOff>37846</xdr:rowOff>
    </xdr:to>
    <xdr:cxnSp macro="">
      <xdr:nvCxnSpPr>
        <xdr:cNvPr id="314" name="直線コネクタ 313"/>
        <xdr:cNvCxnSpPr/>
      </xdr:nvCxnSpPr>
      <xdr:spPr>
        <a:xfrm flipV="1">
          <a:off x="14782800" y="6308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56134</xdr:rowOff>
    </xdr:to>
    <xdr:cxnSp macro="">
      <xdr:nvCxnSpPr>
        <xdr:cNvPr id="317" name="直線コネクタ 316"/>
        <xdr:cNvCxnSpPr/>
      </xdr:nvCxnSpPr>
      <xdr:spPr>
        <a:xfrm flipV="1">
          <a:off x="13893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56134</xdr:rowOff>
    </xdr:to>
    <xdr:cxnSp macro="">
      <xdr:nvCxnSpPr>
        <xdr:cNvPr id="320" name="直線コネクタ 319"/>
        <xdr:cNvCxnSpPr/>
      </xdr:nvCxnSpPr>
      <xdr:spPr>
        <a:xfrm>
          <a:off x="13004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30" name="円/楕円 32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66565</xdr:rowOff>
    </xdr:from>
    <xdr:ext cx="762000" cy="259045"/>
    <xdr:sp macro="" textlink="">
      <xdr:nvSpPr>
        <xdr:cNvPr id="331"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32" name="円/楕円 331"/>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33" name="テキスト ボックス 332"/>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34" name="円/楕円 333"/>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35" name="テキスト ボックス 334"/>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36" name="円/楕円 335"/>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7" name="テキスト ボックス 336"/>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38" name="円/楕円 337"/>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9" name="テキスト ボックス 338"/>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これまでの繰上償還効果や低金利への見直しなどの効果により、昨年度より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ポイント回復し、類似団体平均より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ポイント下回っている。しかし、今後、平成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年に発生した災害復旧事業や、</a:t>
          </a:r>
          <a:r>
            <a:rPr kumimoji="1" lang="ja-JP" altLang="ja-JP" sz="1100" b="0" i="0" baseline="0">
              <a:solidFill>
                <a:schemeClr val="dk1"/>
              </a:solidFill>
              <a:effectLst/>
              <a:latin typeface="+mn-lt"/>
              <a:ea typeface="+mn-ea"/>
              <a:cs typeface="+mn-cs"/>
            </a:rPr>
            <a:t>新文化会館整備事業に係る元金償還が始まると数値が悪化し、</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年後には実質公債費比率が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％台まで</a:t>
          </a:r>
          <a:r>
            <a:rPr kumimoji="1" lang="ja-JP" altLang="ja-JP" sz="1100" b="0" i="0" baseline="0">
              <a:solidFill>
                <a:schemeClr val="dk1"/>
              </a:solidFill>
              <a:effectLst/>
              <a:latin typeface="+mn-lt"/>
              <a:ea typeface="+mn-ea"/>
              <a:cs typeface="+mn-cs"/>
            </a:rPr>
            <a:t>見込まれるため、計画的に繰上償還を行い、より一層の公債費抑制に努めていく。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146050</xdr:rowOff>
    </xdr:from>
    <xdr:to>
      <xdr:col>7</xdr:col>
      <xdr:colOff>15875</xdr:colOff>
      <xdr:row>74</xdr:row>
      <xdr:rowOff>163195</xdr:rowOff>
    </xdr:to>
    <xdr:cxnSp macro="">
      <xdr:nvCxnSpPr>
        <xdr:cNvPr id="371" name="直線コネクタ 370"/>
        <xdr:cNvCxnSpPr/>
      </xdr:nvCxnSpPr>
      <xdr:spPr>
        <a:xfrm flipV="1">
          <a:off x="3987800" y="128333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118127</xdr:rowOff>
    </xdr:from>
    <xdr:ext cx="762000" cy="259045"/>
    <xdr:sp macro="" textlink="">
      <xdr:nvSpPr>
        <xdr:cNvPr id="372" name="公債費平均値テキスト"/>
        <xdr:cNvSpPr txBox="1"/>
      </xdr:nvSpPr>
      <xdr:spPr>
        <a:xfrm>
          <a:off x="4914900" y="1280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163195</xdr:rowOff>
    </xdr:from>
    <xdr:to>
      <xdr:col>5</xdr:col>
      <xdr:colOff>549275</xdr:colOff>
      <xdr:row>75</xdr:row>
      <xdr:rowOff>16510</xdr:rowOff>
    </xdr:to>
    <xdr:cxnSp macro="">
      <xdr:nvCxnSpPr>
        <xdr:cNvPr id="374" name="直線コネクタ 373"/>
        <xdr:cNvCxnSpPr/>
      </xdr:nvCxnSpPr>
      <xdr:spPr>
        <a:xfrm flipV="1">
          <a:off x="3098800" y="128504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16510</xdr:rowOff>
    </xdr:to>
    <xdr:cxnSp macro="">
      <xdr:nvCxnSpPr>
        <xdr:cNvPr id="377" name="直線コネクタ 376"/>
        <xdr:cNvCxnSpPr/>
      </xdr:nvCxnSpPr>
      <xdr:spPr>
        <a:xfrm>
          <a:off x="2209800" y="12860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75</xdr:row>
      <xdr:rowOff>6985</xdr:rowOff>
    </xdr:to>
    <xdr:cxnSp macro="">
      <xdr:nvCxnSpPr>
        <xdr:cNvPr id="380" name="直線コネクタ 379"/>
        <xdr:cNvCxnSpPr/>
      </xdr:nvCxnSpPr>
      <xdr:spPr>
        <a:xfrm flipV="1">
          <a:off x="1320800" y="12860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95250</xdr:rowOff>
    </xdr:from>
    <xdr:to>
      <xdr:col>7</xdr:col>
      <xdr:colOff>66675</xdr:colOff>
      <xdr:row>75</xdr:row>
      <xdr:rowOff>25400</xdr:rowOff>
    </xdr:to>
    <xdr:sp macro="" textlink="">
      <xdr:nvSpPr>
        <xdr:cNvPr id="390" name="円/楕円 389"/>
        <xdr:cNvSpPr/>
      </xdr:nvSpPr>
      <xdr:spPr>
        <a:xfrm>
          <a:off x="4775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3827</xdr:rowOff>
    </xdr:from>
    <xdr:ext cx="762000" cy="259045"/>
    <xdr:sp macro="" textlink="">
      <xdr:nvSpPr>
        <xdr:cNvPr id="391" name="公債費該当値テキスト"/>
        <xdr:cNvSpPr txBox="1"/>
      </xdr:nvSpPr>
      <xdr:spPr>
        <a:xfrm>
          <a:off x="4914900" y="126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112395</xdr:rowOff>
    </xdr:from>
    <xdr:to>
      <xdr:col>5</xdr:col>
      <xdr:colOff>600075</xdr:colOff>
      <xdr:row>75</xdr:row>
      <xdr:rowOff>42545</xdr:rowOff>
    </xdr:to>
    <xdr:sp macro="" textlink="">
      <xdr:nvSpPr>
        <xdr:cNvPr id="392" name="円/楕円 391"/>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52722</xdr:rowOff>
    </xdr:from>
    <xdr:ext cx="736600" cy="259045"/>
    <xdr:sp macro="" textlink="">
      <xdr:nvSpPr>
        <xdr:cNvPr id="393" name="テキスト ボックス 392"/>
        <xdr:cNvSpPr txBox="1"/>
      </xdr:nvSpPr>
      <xdr:spPr>
        <a:xfrm>
          <a:off x="3606800" y="1256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137160</xdr:rowOff>
    </xdr:from>
    <xdr:to>
      <xdr:col>4</xdr:col>
      <xdr:colOff>396875</xdr:colOff>
      <xdr:row>75</xdr:row>
      <xdr:rowOff>67310</xdr:rowOff>
    </xdr:to>
    <xdr:sp macro="" textlink="">
      <xdr:nvSpPr>
        <xdr:cNvPr id="394" name="円/楕円 393"/>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77487</xdr:rowOff>
    </xdr:from>
    <xdr:ext cx="762000" cy="259045"/>
    <xdr:sp macro="" textlink="">
      <xdr:nvSpPr>
        <xdr:cNvPr id="395" name="テキスト ボックス 39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121920</xdr:rowOff>
    </xdr:from>
    <xdr:to>
      <xdr:col>3</xdr:col>
      <xdr:colOff>193675</xdr:colOff>
      <xdr:row>75</xdr:row>
      <xdr:rowOff>52070</xdr:rowOff>
    </xdr:to>
    <xdr:sp macro="" textlink="">
      <xdr:nvSpPr>
        <xdr:cNvPr id="396" name="円/楕円 395"/>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62247</xdr:rowOff>
    </xdr:from>
    <xdr:ext cx="762000" cy="259045"/>
    <xdr:sp macro="" textlink="">
      <xdr:nvSpPr>
        <xdr:cNvPr id="397" name="テキスト ボックス 396"/>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127635</xdr:rowOff>
    </xdr:from>
    <xdr:to>
      <xdr:col>1</xdr:col>
      <xdr:colOff>676275</xdr:colOff>
      <xdr:row>75</xdr:row>
      <xdr:rowOff>57785</xdr:rowOff>
    </xdr:to>
    <xdr:sp macro="" textlink="">
      <xdr:nvSpPr>
        <xdr:cNvPr id="398" name="円/楕円 397"/>
        <xdr:cNvSpPr/>
      </xdr:nvSpPr>
      <xdr:spPr>
        <a:xfrm>
          <a:off x="1270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67962</xdr:rowOff>
    </xdr:from>
    <xdr:ext cx="762000" cy="259045"/>
    <xdr:sp macro="" textlink="">
      <xdr:nvSpPr>
        <xdr:cNvPr id="399" name="テキスト ボックス 398"/>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維持補修費（</a:t>
          </a:r>
          <a:r>
            <a:rPr kumimoji="1" lang="ja-JP" altLang="ja-JP" sz="1100" b="0" i="0" baseline="0">
              <a:solidFill>
                <a:schemeClr val="dk1"/>
              </a:solidFill>
              <a:effectLst/>
              <a:latin typeface="+mn-lt"/>
              <a:ea typeface="+mn-ea"/>
              <a:cs typeface="+mn-cs"/>
            </a:rPr>
            <a:t>市道除雪に係る維持補修費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大幅</a:t>
          </a:r>
          <a:r>
            <a:rPr kumimoji="1" lang="ja-JP" altLang="en-US" sz="1100" b="0" i="0" baseline="0">
              <a:solidFill>
                <a:schemeClr val="dk1"/>
              </a:solidFill>
              <a:effectLst/>
              <a:latin typeface="+mn-lt"/>
              <a:ea typeface="+mn-ea"/>
              <a:cs typeface="+mn-cs"/>
            </a:rPr>
            <a:t>増、補助費等（置賜広域行政事務組合負担金）の増、物件費（文化会館管理運営費）の増</a:t>
          </a:r>
          <a:r>
            <a:rPr kumimoji="1" lang="ja-JP" altLang="ja-JP" sz="1100" b="0" i="0" baseline="0">
              <a:solidFill>
                <a:schemeClr val="dk1"/>
              </a:solidFill>
              <a:effectLst/>
              <a:latin typeface="+mn-lt"/>
              <a:ea typeface="+mn-ea"/>
              <a:cs typeface="+mn-cs"/>
            </a:rPr>
            <a:t>により、昨年度より</a:t>
          </a:r>
          <a:r>
            <a:rPr kumimoji="1" lang="en-US" altLang="ja-JP" sz="1100" b="0" i="0" baseline="0">
              <a:solidFill>
                <a:schemeClr val="dk1"/>
              </a:solidFill>
              <a:effectLst/>
              <a:latin typeface="+mn-lt"/>
              <a:ea typeface="+mn-ea"/>
              <a:cs typeface="+mn-cs"/>
            </a:rPr>
            <a:t>3.3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類似団体と比較</a:t>
          </a:r>
          <a:r>
            <a:rPr kumimoji="1" lang="ja-JP" altLang="en-US" sz="1100" b="0" i="0" baseline="0">
              <a:solidFill>
                <a:schemeClr val="dk1"/>
              </a:solidFill>
              <a:effectLst/>
              <a:latin typeface="+mn-lt"/>
              <a:ea typeface="+mn-ea"/>
              <a:cs typeface="+mn-cs"/>
            </a:rPr>
            <a:t>しても</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ポイント上回っている。今後、より一層の歳出削減に努めていく。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78</xdr:row>
      <xdr:rowOff>24130</xdr:rowOff>
    </xdr:to>
    <xdr:cxnSp macro="">
      <xdr:nvCxnSpPr>
        <xdr:cNvPr id="432" name="直線コネクタ 431"/>
        <xdr:cNvCxnSpPr/>
      </xdr:nvCxnSpPr>
      <xdr:spPr>
        <a:xfrm>
          <a:off x="15671800" y="132715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92711</xdr:rowOff>
    </xdr:to>
    <xdr:cxnSp macro="">
      <xdr:nvCxnSpPr>
        <xdr:cNvPr id="435" name="直線コネクタ 434"/>
        <xdr:cNvCxnSpPr/>
      </xdr:nvCxnSpPr>
      <xdr:spPr>
        <a:xfrm flipV="1">
          <a:off x="14782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50800</xdr:rowOff>
    </xdr:from>
    <xdr:to>
      <xdr:col>21</xdr:col>
      <xdr:colOff>361950</xdr:colOff>
      <xdr:row>77</xdr:row>
      <xdr:rowOff>92711</xdr:rowOff>
    </xdr:to>
    <xdr:cxnSp macro="">
      <xdr:nvCxnSpPr>
        <xdr:cNvPr id="438" name="直線コネクタ 437"/>
        <xdr:cNvCxnSpPr/>
      </xdr:nvCxnSpPr>
      <xdr:spPr>
        <a:xfrm>
          <a:off x="13893800" y="13252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50800</xdr:rowOff>
    </xdr:from>
    <xdr:to>
      <xdr:col>20</xdr:col>
      <xdr:colOff>158750</xdr:colOff>
      <xdr:row>77</xdr:row>
      <xdr:rowOff>50800</xdr:rowOff>
    </xdr:to>
    <xdr:cxnSp macro="">
      <xdr:nvCxnSpPr>
        <xdr:cNvPr id="441" name="直線コネクタ 440"/>
        <xdr:cNvCxnSpPr/>
      </xdr:nvCxnSpPr>
      <xdr:spPr>
        <a:xfrm>
          <a:off x="13004800" y="1325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51" name="円/楕円 450"/>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52"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53" name="円/楕円 45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54" name="テキスト ボックス 453"/>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5" name="円/楕円 454"/>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56" name="テキスト ボックス 455"/>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0</xdr:rowOff>
    </xdr:from>
    <xdr:to>
      <xdr:col>20</xdr:col>
      <xdr:colOff>209550</xdr:colOff>
      <xdr:row>77</xdr:row>
      <xdr:rowOff>101600</xdr:rowOff>
    </xdr:to>
    <xdr:sp macro="" textlink="">
      <xdr:nvSpPr>
        <xdr:cNvPr id="457" name="円/楕円 456"/>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86377</xdr:rowOff>
    </xdr:from>
    <xdr:ext cx="762000" cy="259045"/>
    <xdr:sp macro="" textlink="">
      <xdr:nvSpPr>
        <xdr:cNvPr id="458" name="テキスト ボックス 457"/>
        <xdr:cNvSpPr txBox="1"/>
      </xdr:nvSpPr>
      <xdr:spPr>
        <a:xfrm>
          <a:off x="13512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0</xdr:rowOff>
    </xdr:from>
    <xdr:to>
      <xdr:col>19</xdr:col>
      <xdr:colOff>6350</xdr:colOff>
      <xdr:row>77</xdr:row>
      <xdr:rowOff>101600</xdr:rowOff>
    </xdr:to>
    <xdr:sp macro="" textlink="">
      <xdr:nvSpPr>
        <xdr:cNvPr id="459" name="円/楕円 458"/>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86377</xdr:rowOff>
    </xdr:from>
    <xdr:ext cx="762000" cy="259045"/>
    <xdr:sp macro="" textlink="">
      <xdr:nvSpPr>
        <xdr:cNvPr id="460" name="テキスト ボックス 459"/>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山形県南陽市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145948</xdr:rowOff>
    </xdr:from>
    <xdr:to>
      <xdr:col>4</xdr:col>
      <xdr:colOff>1117600</xdr:colOff>
      <xdr:row>19</xdr:row>
      <xdr:rowOff>5690</xdr:rowOff>
    </xdr:to>
    <xdr:cxnSp macro="">
      <xdr:nvCxnSpPr>
        <xdr:cNvPr id="50" name="直線コネクタ 49"/>
        <xdr:cNvCxnSpPr/>
      </xdr:nvCxnSpPr>
      <xdr:spPr bwMode="auto">
        <a:xfrm>
          <a:off x="5003800" y="3279673"/>
          <a:ext cx="647700" cy="3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138024</xdr:rowOff>
    </xdr:from>
    <xdr:to>
      <xdr:col>4</xdr:col>
      <xdr:colOff>469900</xdr:colOff>
      <xdr:row>18</xdr:row>
      <xdr:rowOff>145948</xdr:rowOff>
    </xdr:to>
    <xdr:cxnSp macro="">
      <xdr:nvCxnSpPr>
        <xdr:cNvPr id="53" name="直線コネクタ 52"/>
        <xdr:cNvCxnSpPr/>
      </xdr:nvCxnSpPr>
      <xdr:spPr bwMode="auto">
        <a:xfrm>
          <a:off x="4305300" y="3271749"/>
          <a:ext cx="698500" cy="7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138024</xdr:rowOff>
    </xdr:from>
    <xdr:to>
      <xdr:col>3</xdr:col>
      <xdr:colOff>904875</xdr:colOff>
      <xdr:row>19</xdr:row>
      <xdr:rowOff>40335</xdr:rowOff>
    </xdr:to>
    <xdr:cxnSp macro="">
      <xdr:nvCxnSpPr>
        <xdr:cNvPr id="56" name="直線コネクタ 55"/>
        <xdr:cNvCxnSpPr/>
      </xdr:nvCxnSpPr>
      <xdr:spPr bwMode="auto">
        <a:xfrm flipV="1">
          <a:off x="3606800" y="3271749"/>
          <a:ext cx="698500" cy="7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32004</xdr:rowOff>
    </xdr:from>
    <xdr:to>
      <xdr:col>3</xdr:col>
      <xdr:colOff>206375</xdr:colOff>
      <xdr:row>19</xdr:row>
      <xdr:rowOff>40335</xdr:rowOff>
    </xdr:to>
    <xdr:cxnSp macro="">
      <xdr:nvCxnSpPr>
        <xdr:cNvPr id="59" name="直線コネクタ 58"/>
        <xdr:cNvCxnSpPr/>
      </xdr:nvCxnSpPr>
      <xdr:spPr bwMode="auto">
        <a:xfrm>
          <a:off x="2908300" y="3337179"/>
          <a:ext cx="698500" cy="8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126340</xdr:rowOff>
    </xdr:from>
    <xdr:to>
      <xdr:col>5</xdr:col>
      <xdr:colOff>34925</xdr:colOff>
      <xdr:row>19</xdr:row>
      <xdr:rowOff>56490</xdr:rowOff>
    </xdr:to>
    <xdr:sp macro="" textlink="">
      <xdr:nvSpPr>
        <xdr:cNvPr id="69" name="円/楕円 68"/>
        <xdr:cNvSpPr/>
      </xdr:nvSpPr>
      <xdr:spPr bwMode="auto">
        <a:xfrm>
          <a:off x="5600700" y="326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98417</xdr:rowOff>
    </xdr:from>
    <xdr:ext cx="762000" cy="259045"/>
    <xdr:sp macro="" textlink="">
      <xdr:nvSpPr>
        <xdr:cNvPr id="70" name="人口1人当たり決算額の推移該当値テキスト130"/>
        <xdr:cNvSpPr txBox="1"/>
      </xdr:nvSpPr>
      <xdr:spPr>
        <a:xfrm>
          <a:off x="5740400" y="323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79,302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95148</xdr:rowOff>
    </xdr:from>
    <xdr:to>
      <xdr:col>4</xdr:col>
      <xdr:colOff>520700</xdr:colOff>
      <xdr:row>19</xdr:row>
      <xdr:rowOff>25298</xdr:rowOff>
    </xdr:to>
    <xdr:sp macro="" textlink="">
      <xdr:nvSpPr>
        <xdr:cNvPr id="71" name="円/楕円 70"/>
        <xdr:cNvSpPr/>
      </xdr:nvSpPr>
      <xdr:spPr bwMode="auto">
        <a:xfrm>
          <a:off x="4953000" y="322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10075</xdr:rowOff>
    </xdr:from>
    <xdr:ext cx="736600" cy="259045"/>
    <xdr:sp macro="" textlink="">
      <xdr:nvSpPr>
        <xdr:cNvPr id="72" name="テキスト ボックス 71"/>
        <xdr:cNvSpPr txBox="1"/>
      </xdr:nvSpPr>
      <xdr:spPr>
        <a:xfrm>
          <a:off x="4622800" y="331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81,758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87224</xdr:rowOff>
    </xdr:from>
    <xdr:to>
      <xdr:col>3</xdr:col>
      <xdr:colOff>955675</xdr:colOff>
      <xdr:row>19</xdr:row>
      <xdr:rowOff>17373</xdr:rowOff>
    </xdr:to>
    <xdr:sp macro="" textlink="">
      <xdr:nvSpPr>
        <xdr:cNvPr id="73" name="円/楕円 72"/>
        <xdr:cNvSpPr/>
      </xdr:nvSpPr>
      <xdr:spPr bwMode="auto">
        <a:xfrm>
          <a:off x="4254500" y="32209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2151</xdr:rowOff>
    </xdr:from>
    <xdr:ext cx="762000" cy="259045"/>
    <xdr:sp macro="" textlink="">
      <xdr:nvSpPr>
        <xdr:cNvPr id="74" name="テキスト ボックス 73"/>
        <xdr:cNvSpPr txBox="1"/>
      </xdr:nvSpPr>
      <xdr:spPr>
        <a:xfrm>
          <a:off x="3924300" y="330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82,382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160985</xdr:rowOff>
    </xdr:from>
    <xdr:to>
      <xdr:col>3</xdr:col>
      <xdr:colOff>257175</xdr:colOff>
      <xdr:row>19</xdr:row>
      <xdr:rowOff>91135</xdr:rowOff>
    </xdr:to>
    <xdr:sp macro="" textlink="">
      <xdr:nvSpPr>
        <xdr:cNvPr id="75" name="円/楕円 74"/>
        <xdr:cNvSpPr/>
      </xdr:nvSpPr>
      <xdr:spPr bwMode="auto">
        <a:xfrm>
          <a:off x="3556000" y="329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75912</xdr:rowOff>
    </xdr:from>
    <xdr:ext cx="762000" cy="259045"/>
    <xdr:sp macro="" textlink="">
      <xdr:nvSpPr>
        <xdr:cNvPr id="76" name="テキスト ボックス 75"/>
        <xdr:cNvSpPr txBox="1"/>
      </xdr:nvSpPr>
      <xdr:spPr>
        <a:xfrm>
          <a:off x="3225800" y="338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152654</xdr:rowOff>
    </xdr:from>
    <xdr:to>
      <xdr:col>2</xdr:col>
      <xdr:colOff>692150</xdr:colOff>
      <xdr:row>19</xdr:row>
      <xdr:rowOff>82804</xdr:rowOff>
    </xdr:to>
    <xdr:sp macro="" textlink="">
      <xdr:nvSpPr>
        <xdr:cNvPr id="77" name="円/楕円 76"/>
        <xdr:cNvSpPr/>
      </xdr:nvSpPr>
      <xdr:spPr bwMode="auto">
        <a:xfrm>
          <a:off x="2857500" y="3286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67581</xdr:rowOff>
    </xdr:from>
    <xdr:ext cx="762000" cy="259045"/>
    <xdr:sp macro="" textlink="">
      <xdr:nvSpPr>
        <xdr:cNvPr id="78" name="テキスト ボックス 77"/>
        <xdr:cNvSpPr txBox="1"/>
      </xdr:nvSpPr>
      <xdr:spPr>
        <a:xfrm>
          <a:off x="2527300" y="337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328320</xdr:rowOff>
    </xdr:from>
    <xdr:to>
      <xdr:col>4</xdr:col>
      <xdr:colOff>1117600</xdr:colOff>
      <xdr:row>37</xdr:row>
      <xdr:rowOff>335983</xdr:rowOff>
    </xdr:to>
    <xdr:cxnSp macro="">
      <xdr:nvCxnSpPr>
        <xdr:cNvPr id="112" name="直線コネクタ 111"/>
        <xdr:cNvCxnSpPr/>
      </xdr:nvCxnSpPr>
      <xdr:spPr bwMode="auto">
        <a:xfrm>
          <a:off x="5003800" y="7453020"/>
          <a:ext cx="647700" cy="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328320</xdr:rowOff>
    </xdr:from>
    <xdr:to>
      <xdr:col>4</xdr:col>
      <xdr:colOff>469900</xdr:colOff>
      <xdr:row>37</xdr:row>
      <xdr:rowOff>330664</xdr:rowOff>
    </xdr:to>
    <xdr:cxnSp macro="">
      <xdr:nvCxnSpPr>
        <xdr:cNvPr id="115" name="直線コネクタ 114"/>
        <xdr:cNvCxnSpPr/>
      </xdr:nvCxnSpPr>
      <xdr:spPr bwMode="auto">
        <a:xfrm flipV="1">
          <a:off x="4305300" y="7453020"/>
          <a:ext cx="698500" cy="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330664</xdr:rowOff>
    </xdr:from>
    <xdr:to>
      <xdr:col>3</xdr:col>
      <xdr:colOff>904875</xdr:colOff>
      <xdr:row>37</xdr:row>
      <xdr:rowOff>331746</xdr:rowOff>
    </xdr:to>
    <xdr:cxnSp macro="">
      <xdr:nvCxnSpPr>
        <xdr:cNvPr id="118" name="直線コネクタ 117"/>
        <xdr:cNvCxnSpPr/>
      </xdr:nvCxnSpPr>
      <xdr:spPr bwMode="auto">
        <a:xfrm flipV="1">
          <a:off x="3606800" y="7455364"/>
          <a:ext cx="698500" cy="1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316887</xdr:rowOff>
    </xdr:from>
    <xdr:to>
      <xdr:col>3</xdr:col>
      <xdr:colOff>206375</xdr:colOff>
      <xdr:row>37</xdr:row>
      <xdr:rowOff>331746</xdr:rowOff>
    </xdr:to>
    <xdr:cxnSp macro="">
      <xdr:nvCxnSpPr>
        <xdr:cNvPr id="121" name="直線コネクタ 120"/>
        <xdr:cNvCxnSpPr/>
      </xdr:nvCxnSpPr>
      <xdr:spPr bwMode="auto">
        <a:xfrm>
          <a:off x="2908300" y="7441587"/>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285183</xdr:rowOff>
    </xdr:from>
    <xdr:to>
      <xdr:col>5</xdr:col>
      <xdr:colOff>34925</xdr:colOff>
      <xdr:row>38</xdr:row>
      <xdr:rowOff>43883</xdr:rowOff>
    </xdr:to>
    <xdr:sp macro="" textlink="">
      <xdr:nvSpPr>
        <xdr:cNvPr id="131" name="円/楕円 130"/>
        <xdr:cNvSpPr/>
      </xdr:nvSpPr>
      <xdr:spPr bwMode="auto">
        <a:xfrm>
          <a:off x="5600700" y="740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25,149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277520</xdr:rowOff>
    </xdr:from>
    <xdr:to>
      <xdr:col>4</xdr:col>
      <xdr:colOff>520700</xdr:colOff>
      <xdr:row>38</xdr:row>
      <xdr:rowOff>36220</xdr:rowOff>
    </xdr:to>
    <xdr:sp macro="" textlink="">
      <xdr:nvSpPr>
        <xdr:cNvPr id="133" name="円/楕円 132"/>
        <xdr:cNvSpPr/>
      </xdr:nvSpPr>
      <xdr:spPr bwMode="auto">
        <a:xfrm>
          <a:off x="4953000" y="740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46397</xdr:rowOff>
    </xdr:from>
    <xdr:ext cx="736600" cy="259045"/>
    <xdr:sp macro="" textlink="">
      <xdr:nvSpPr>
        <xdr:cNvPr id="134" name="テキスト ボックス 133"/>
        <xdr:cNvSpPr txBox="1"/>
      </xdr:nvSpPr>
      <xdr:spPr>
        <a:xfrm>
          <a:off x="4622800" y="717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27,160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279864</xdr:rowOff>
    </xdr:from>
    <xdr:to>
      <xdr:col>3</xdr:col>
      <xdr:colOff>955675</xdr:colOff>
      <xdr:row>38</xdr:row>
      <xdr:rowOff>38564</xdr:rowOff>
    </xdr:to>
    <xdr:sp macro="" textlink="">
      <xdr:nvSpPr>
        <xdr:cNvPr id="135" name="円/楕円 134"/>
        <xdr:cNvSpPr/>
      </xdr:nvSpPr>
      <xdr:spPr bwMode="auto">
        <a:xfrm>
          <a:off x="4254500" y="740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48741</xdr:rowOff>
    </xdr:from>
    <xdr:ext cx="762000" cy="259045"/>
    <xdr:sp macro="" textlink="">
      <xdr:nvSpPr>
        <xdr:cNvPr id="136" name="テキスト ボックス 135"/>
        <xdr:cNvSpPr txBox="1"/>
      </xdr:nvSpPr>
      <xdr:spPr>
        <a:xfrm>
          <a:off x="3924300" y="717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280946</xdr:rowOff>
    </xdr:from>
    <xdr:to>
      <xdr:col>3</xdr:col>
      <xdr:colOff>257175</xdr:colOff>
      <xdr:row>38</xdr:row>
      <xdr:rowOff>39646</xdr:rowOff>
    </xdr:to>
    <xdr:sp macro="" textlink="">
      <xdr:nvSpPr>
        <xdr:cNvPr id="137" name="円/楕円 136"/>
        <xdr:cNvSpPr/>
      </xdr:nvSpPr>
      <xdr:spPr bwMode="auto">
        <a:xfrm>
          <a:off x="3556000" y="740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24423</xdr:rowOff>
    </xdr:from>
    <xdr:ext cx="762000" cy="259045"/>
    <xdr:sp macro="" textlink="">
      <xdr:nvSpPr>
        <xdr:cNvPr id="138" name="テキスト ボックス 137"/>
        <xdr:cNvSpPr txBox="1"/>
      </xdr:nvSpPr>
      <xdr:spPr>
        <a:xfrm>
          <a:off x="3225800" y="74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26,261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266087</xdr:rowOff>
    </xdr:from>
    <xdr:to>
      <xdr:col>2</xdr:col>
      <xdr:colOff>692150</xdr:colOff>
      <xdr:row>38</xdr:row>
      <xdr:rowOff>24787</xdr:rowOff>
    </xdr:to>
    <xdr:sp macro="" textlink="">
      <xdr:nvSpPr>
        <xdr:cNvPr id="139" name="円/楕円 138"/>
        <xdr:cNvSpPr/>
      </xdr:nvSpPr>
      <xdr:spPr bwMode="auto">
        <a:xfrm>
          <a:off x="2857500" y="739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9564</xdr:rowOff>
    </xdr:from>
    <xdr:ext cx="762000" cy="259045"/>
    <xdr:sp macro="" textlink="">
      <xdr:nvSpPr>
        <xdr:cNvPr id="140" name="テキスト ボックス 139"/>
        <xdr:cNvSpPr txBox="1"/>
      </xdr:nvSpPr>
      <xdr:spPr>
        <a:xfrm>
          <a:off x="2527300" y="747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山形県南陽市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32,183
31,995
160.52
14,929,928
14,159,337
720,757
8,031,118
16,041,454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129.8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56147</xdr:rowOff>
    </xdr:from>
    <xdr:to>
      <xdr:col>6</xdr:col>
      <xdr:colOff>511175</xdr:colOff>
      <xdr:row>36</xdr:row>
      <xdr:rowOff>72199</xdr:rowOff>
    </xdr:to>
    <xdr:cxnSp macro="">
      <xdr:nvCxnSpPr>
        <xdr:cNvPr id="61" name="直線コネクタ 60"/>
        <xdr:cNvCxnSpPr/>
      </xdr:nvCxnSpPr>
      <xdr:spPr>
        <a:xfrm>
          <a:off x="3797300" y="6228347"/>
          <a:ext cx="8382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56147</xdr:rowOff>
    </xdr:from>
    <xdr:to>
      <xdr:col>5</xdr:col>
      <xdr:colOff>358775</xdr:colOff>
      <xdr:row>36</xdr:row>
      <xdr:rowOff>98234</xdr:rowOff>
    </xdr:to>
    <xdr:cxnSp macro="">
      <xdr:nvCxnSpPr>
        <xdr:cNvPr id="64" name="直線コネクタ 63"/>
        <xdr:cNvCxnSpPr/>
      </xdr:nvCxnSpPr>
      <xdr:spPr>
        <a:xfrm flipV="1">
          <a:off x="2908300" y="6228347"/>
          <a:ext cx="8890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98234</xdr:rowOff>
    </xdr:from>
    <xdr:to>
      <xdr:col>4</xdr:col>
      <xdr:colOff>155575</xdr:colOff>
      <xdr:row>36</xdr:row>
      <xdr:rowOff>129908</xdr:rowOff>
    </xdr:to>
    <xdr:cxnSp macro="">
      <xdr:nvCxnSpPr>
        <xdr:cNvPr id="67" name="直線コネクタ 66"/>
        <xdr:cNvCxnSpPr/>
      </xdr:nvCxnSpPr>
      <xdr:spPr>
        <a:xfrm flipV="1">
          <a:off x="2019300" y="6270434"/>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103086</xdr:rowOff>
    </xdr:from>
    <xdr:to>
      <xdr:col>2</xdr:col>
      <xdr:colOff>638175</xdr:colOff>
      <xdr:row>36</xdr:row>
      <xdr:rowOff>129908</xdr:rowOff>
    </xdr:to>
    <xdr:cxnSp macro="">
      <xdr:nvCxnSpPr>
        <xdr:cNvPr id="70" name="直線コネクタ 69"/>
        <xdr:cNvCxnSpPr/>
      </xdr:nvCxnSpPr>
      <xdr:spPr>
        <a:xfrm>
          <a:off x="1130300" y="6275286"/>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21399</xdr:rowOff>
    </xdr:from>
    <xdr:to>
      <xdr:col>6</xdr:col>
      <xdr:colOff>561975</xdr:colOff>
      <xdr:row>36</xdr:row>
      <xdr:rowOff>122999</xdr:rowOff>
    </xdr:to>
    <xdr:sp macro="" textlink="">
      <xdr:nvSpPr>
        <xdr:cNvPr id="80" name="円/楕円 79"/>
        <xdr:cNvSpPr/>
      </xdr:nvSpPr>
      <xdr:spPr>
        <a:xfrm>
          <a:off x="4584700" y="61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171276</xdr:rowOff>
    </xdr:from>
    <xdr:ext cx="534377" cy="259045"/>
    <xdr:sp macro="" textlink="">
      <xdr:nvSpPr>
        <xdr:cNvPr id="81" name="人件費該当値テキスト"/>
        <xdr:cNvSpPr txBox="1"/>
      </xdr:nvSpPr>
      <xdr:spPr>
        <a:xfrm>
          <a:off x="4686300" y="61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5347</xdr:rowOff>
    </xdr:from>
    <xdr:to>
      <xdr:col>5</xdr:col>
      <xdr:colOff>409575</xdr:colOff>
      <xdr:row>36</xdr:row>
      <xdr:rowOff>106947</xdr:rowOff>
    </xdr:to>
    <xdr:sp macro="" textlink="">
      <xdr:nvSpPr>
        <xdr:cNvPr id="82" name="円/楕円 81"/>
        <xdr:cNvSpPr/>
      </xdr:nvSpPr>
      <xdr:spPr>
        <a:xfrm>
          <a:off x="3746500" y="61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98074</xdr:rowOff>
    </xdr:from>
    <xdr:ext cx="534377" cy="259045"/>
    <xdr:sp macro="" textlink="">
      <xdr:nvSpPr>
        <xdr:cNvPr id="83" name="テキスト ボックス 82"/>
        <xdr:cNvSpPr txBox="1"/>
      </xdr:nvSpPr>
      <xdr:spPr>
        <a:xfrm>
          <a:off x="3530111" y="62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47434</xdr:rowOff>
    </xdr:from>
    <xdr:to>
      <xdr:col>4</xdr:col>
      <xdr:colOff>206375</xdr:colOff>
      <xdr:row>36</xdr:row>
      <xdr:rowOff>149034</xdr:rowOff>
    </xdr:to>
    <xdr:sp macro="" textlink="">
      <xdr:nvSpPr>
        <xdr:cNvPr id="84" name="円/楕円 83"/>
        <xdr:cNvSpPr/>
      </xdr:nvSpPr>
      <xdr:spPr>
        <a:xfrm>
          <a:off x="2857500" y="62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140161</xdr:rowOff>
    </xdr:from>
    <xdr:ext cx="534377" cy="259045"/>
    <xdr:sp macro="" textlink="">
      <xdr:nvSpPr>
        <xdr:cNvPr id="85" name="テキスト ボックス 84"/>
        <xdr:cNvSpPr txBox="1"/>
      </xdr:nvSpPr>
      <xdr:spPr>
        <a:xfrm>
          <a:off x="2641111" y="63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79108</xdr:rowOff>
    </xdr:from>
    <xdr:to>
      <xdr:col>3</xdr:col>
      <xdr:colOff>3175</xdr:colOff>
      <xdr:row>37</xdr:row>
      <xdr:rowOff>9258</xdr:rowOff>
    </xdr:to>
    <xdr:sp macro="" textlink="">
      <xdr:nvSpPr>
        <xdr:cNvPr id="86" name="円/楕円 85"/>
        <xdr:cNvSpPr/>
      </xdr:nvSpPr>
      <xdr:spPr>
        <a:xfrm>
          <a:off x="1968500" y="62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385</xdr:rowOff>
    </xdr:from>
    <xdr:ext cx="534377" cy="259045"/>
    <xdr:sp macro="" textlink="">
      <xdr:nvSpPr>
        <xdr:cNvPr id="87" name="テキスト ボックス 86"/>
        <xdr:cNvSpPr txBox="1"/>
      </xdr:nvSpPr>
      <xdr:spPr>
        <a:xfrm>
          <a:off x="1752111" y="63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52286</xdr:rowOff>
    </xdr:from>
    <xdr:to>
      <xdr:col>1</xdr:col>
      <xdr:colOff>485775</xdr:colOff>
      <xdr:row>36</xdr:row>
      <xdr:rowOff>153886</xdr:rowOff>
    </xdr:to>
    <xdr:sp macro="" textlink="">
      <xdr:nvSpPr>
        <xdr:cNvPr id="88" name="円/楕円 87"/>
        <xdr:cNvSpPr/>
      </xdr:nvSpPr>
      <xdr:spPr>
        <a:xfrm>
          <a:off x="1079500" y="62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145013</xdr:rowOff>
    </xdr:from>
    <xdr:ext cx="534377" cy="259045"/>
    <xdr:sp macro="" textlink="">
      <xdr:nvSpPr>
        <xdr:cNvPr id="89" name="テキスト ボックス 88"/>
        <xdr:cNvSpPr txBox="1"/>
      </xdr:nvSpPr>
      <xdr:spPr>
        <a:xfrm>
          <a:off x="863111" y="63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81915</xdr:rowOff>
    </xdr:from>
    <xdr:to>
      <xdr:col>6</xdr:col>
      <xdr:colOff>511175</xdr:colOff>
      <xdr:row>58</xdr:row>
      <xdr:rowOff>109220</xdr:rowOff>
    </xdr:to>
    <xdr:cxnSp macro="">
      <xdr:nvCxnSpPr>
        <xdr:cNvPr id="119" name="直線コネクタ 118"/>
        <xdr:cNvCxnSpPr/>
      </xdr:nvCxnSpPr>
      <xdr:spPr>
        <a:xfrm flipV="1">
          <a:off x="3797300" y="10026015"/>
          <a:ext cx="8382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99364</xdr:rowOff>
    </xdr:from>
    <xdr:to>
      <xdr:col>5</xdr:col>
      <xdr:colOff>358775</xdr:colOff>
      <xdr:row>58</xdr:row>
      <xdr:rowOff>109220</xdr:rowOff>
    </xdr:to>
    <xdr:cxnSp macro="">
      <xdr:nvCxnSpPr>
        <xdr:cNvPr id="122" name="直線コネクタ 121"/>
        <xdr:cNvCxnSpPr/>
      </xdr:nvCxnSpPr>
      <xdr:spPr>
        <a:xfrm>
          <a:off x="2908300" y="10043464"/>
          <a:ext cx="8890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99364</xdr:rowOff>
    </xdr:from>
    <xdr:to>
      <xdr:col>4</xdr:col>
      <xdr:colOff>155575</xdr:colOff>
      <xdr:row>58</xdr:row>
      <xdr:rowOff>131356</xdr:rowOff>
    </xdr:to>
    <xdr:cxnSp macro="">
      <xdr:nvCxnSpPr>
        <xdr:cNvPr id="125" name="直線コネクタ 124"/>
        <xdr:cNvCxnSpPr/>
      </xdr:nvCxnSpPr>
      <xdr:spPr>
        <a:xfrm flipV="1">
          <a:off x="2019300" y="10043464"/>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131356</xdr:rowOff>
    </xdr:from>
    <xdr:to>
      <xdr:col>2</xdr:col>
      <xdr:colOff>638175</xdr:colOff>
      <xdr:row>58</xdr:row>
      <xdr:rowOff>142075</xdr:rowOff>
    </xdr:to>
    <xdr:cxnSp macro="">
      <xdr:nvCxnSpPr>
        <xdr:cNvPr id="128" name="直線コネクタ 127"/>
        <xdr:cNvCxnSpPr/>
      </xdr:nvCxnSpPr>
      <xdr:spPr>
        <a:xfrm flipV="1">
          <a:off x="1130300" y="10075456"/>
          <a:ext cx="8890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38" name="円/楕円 137"/>
        <xdr:cNvSpPr/>
      </xdr:nvSpPr>
      <xdr:spPr>
        <a:xfrm>
          <a:off x="4584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117492</xdr:rowOff>
    </xdr:from>
    <xdr:ext cx="534377" cy="259045"/>
    <xdr:sp macro="" textlink="">
      <xdr:nvSpPr>
        <xdr:cNvPr id="139" name="物件費該当値テキスト"/>
        <xdr:cNvSpPr txBox="1"/>
      </xdr:nvSpPr>
      <xdr:spPr>
        <a:xfrm>
          <a:off x="4686300" y="98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58420</xdr:rowOff>
    </xdr:from>
    <xdr:to>
      <xdr:col>5</xdr:col>
      <xdr:colOff>409575</xdr:colOff>
      <xdr:row>58</xdr:row>
      <xdr:rowOff>160020</xdr:rowOff>
    </xdr:to>
    <xdr:sp macro="" textlink="">
      <xdr:nvSpPr>
        <xdr:cNvPr id="140" name="円/楕円 139"/>
        <xdr:cNvSpPr/>
      </xdr:nvSpPr>
      <xdr:spPr>
        <a:xfrm>
          <a:off x="3746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151147</xdr:rowOff>
    </xdr:from>
    <xdr:ext cx="534377" cy="259045"/>
    <xdr:sp macro="" textlink="">
      <xdr:nvSpPr>
        <xdr:cNvPr id="141" name="テキスト ボックス 140"/>
        <xdr:cNvSpPr txBox="1"/>
      </xdr:nvSpPr>
      <xdr:spPr>
        <a:xfrm>
          <a:off x="3530111" y="100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48564</xdr:rowOff>
    </xdr:from>
    <xdr:to>
      <xdr:col>4</xdr:col>
      <xdr:colOff>206375</xdr:colOff>
      <xdr:row>58</xdr:row>
      <xdr:rowOff>150164</xdr:rowOff>
    </xdr:to>
    <xdr:sp macro="" textlink="">
      <xdr:nvSpPr>
        <xdr:cNvPr id="142" name="円/楕円 141"/>
        <xdr:cNvSpPr/>
      </xdr:nvSpPr>
      <xdr:spPr>
        <a:xfrm>
          <a:off x="2857500" y="99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141291</xdr:rowOff>
    </xdr:from>
    <xdr:ext cx="534377" cy="259045"/>
    <xdr:sp macro="" textlink="">
      <xdr:nvSpPr>
        <xdr:cNvPr id="143" name="テキスト ボックス 142"/>
        <xdr:cNvSpPr txBox="1"/>
      </xdr:nvSpPr>
      <xdr:spPr>
        <a:xfrm>
          <a:off x="2641111" y="1008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80556</xdr:rowOff>
    </xdr:from>
    <xdr:to>
      <xdr:col>3</xdr:col>
      <xdr:colOff>3175</xdr:colOff>
      <xdr:row>59</xdr:row>
      <xdr:rowOff>10706</xdr:rowOff>
    </xdr:to>
    <xdr:sp macro="" textlink="">
      <xdr:nvSpPr>
        <xdr:cNvPr id="144" name="円/楕円 143"/>
        <xdr:cNvSpPr/>
      </xdr:nvSpPr>
      <xdr:spPr>
        <a:xfrm>
          <a:off x="1968500" y="100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1833</xdr:rowOff>
    </xdr:from>
    <xdr:ext cx="534377" cy="259045"/>
    <xdr:sp macro="" textlink="">
      <xdr:nvSpPr>
        <xdr:cNvPr id="145" name="テキスト ボックス 144"/>
        <xdr:cNvSpPr txBox="1"/>
      </xdr:nvSpPr>
      <xdr:spPr>
        <a:xfrm>
          <a:off x="1752111" y="101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91275</xdr:rowOff>
    </xdr:from>
    <xdr:to>
      <xdr:col>1</xdr:col>
      <xdr:colOff>485775</xdr:colOff>
      <xdr:row>59</xdr:row>
      <xdr:rowOff>21425</xdr:rowOff>
    </xdr:to>
    <xdr:sp macro="" textlink="">
      <xdr:nvSpPr>
        <xdr:cNvPr id="146" name="円/楕円 145"/>
        <xdr:cNvSpPr/>
      </xdr:nvSpPr>
      <xdr:spPr>
        <a:xfrm>
          <a:off x="1079500" y="100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12552</xdr:rowOff>
    </xdr:from>
    <xdr:ext cx="534377" cy="259045"/>
    <xdr:sp macro="" textlink="">
      <xdr:nvSpPr>
        <xdr:cNvPr id="147" name="テキスト ボックス 146"/>
        <xdr:cNvSpPr txBox="1"/>
      </xdr:nvSpPr>
      <xdr:spPr>
        <a:xfrm>
          <a:off x="863111" y="101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21089</xdr:rowOff>
    </xdr:from>
    <xdr:to>
      <xdr:col>6</xdr:col>
      <xdr:colOff>511175</xdr:colOff>
      <xdr:row>78</xdr:row>
      <xdr:rowOff>55249</xdr:rowOff>
    </xdr:to>
    <xdr:cxnSp macro="">
      <xdr:nvCxnSpPr>
        <xdr:cNvPr id="178" name="直線コネクタ 177"/>
        <xdr:cNvCxnSpPr/>
      </xdr:nvCxnSpPr>
      <xdr:spPr>
        <a:xfrm flipV="1">
          <a:off x="3797300" y="13394189"/>
          <a:ext cx="838200" cy="3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127519</xdr:rowOff>
    </xdr:from>
    <xdr:to>
      <xdr:col>5</xdr:col>
      <xdr:colOff>358775</xdr:colOff>
      <xdr:row>78</xdr:row>
      <xdr:rowOff>55249</xdr:rowOff>
    </xdr:to>
    <xdr:cxnSp macro="">
      <xdr:nvCxnSpPr>
        <xdr:cNvPr id="181" name="直線コネクタ 180"/>
        <xdr:cNvCxnSpPr/>
      </xdr:nvCxnSpPr>
      <xdr:spPr>
        <a:xfrm>
          <a:off x="2908300" y="13329169"/>
          <a:ext cx="889000" cy="9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127519</xdr:rowOff>
    </xdr:from>
    <xdr:to>
      <xdr:col>4</xdr:col>
      <xdr:colOff>155575</xdr:colOff>
      <xdr:row>78</xdr:row>
      <xdr:rowOff>88364</xdr:rowOff>
    </xdr:to>
    <xdr:cxnSp macro="">
      <xdr:nvCxnSpPr>
        <xdr:cNvPr id="184" name="直線コネクタ 183"/>
        <xdr:cNvCxnSpPr/>
      </xdr:nvCxnSpPr>
      <xdr:spPr>
        <a:xfrm flipV="1">
          <a:off x="2019300" y="13329169"/>
          <a:ext cx="889000" cy="1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43427</xdr:rowOff>
    </xdr:from>
    <xdr:to>
      <xdr:col>2</xdr:col>
      <xdr:colOff>638175</xdr:colOff>
      <xdr:row>78</xdr:row>
      <xdr:rowOff>88364</xdr:rowOff>
    </xdr:to>
    <xdr:cxnSp macro="">
      <xdr:nvCxnSpPr>
        <xdr:cNvPr id="187" name="直線コネクタ 186"/>
        <xdr:cNvCxnSpPr/>
      </xdr:nvCxnSpPr>
      <xdr:spPr>
        <a:xfrm>
          <a:off x="1130300" y="13416527"/>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141739</xdr:rowOff>
    </xdr:from>
    <xdr:to>
      <xdr:col>6</xdr:col>
      <xdr:colOff>561975</xdr:colOff>
      <xdr:row>78</xdr:row>
      <xdr:rowOff>71889</xdr:rowOff>
    </xdr:to>
    <xdr:sp macro="" textlink="">
      <xdr:nvSpPr>
        <xdr:cNvPr id="197" name="円/楕円 196"/>
        <xdr:cNvSpPr/>
      </xdr:nvSpPr>
      <xdr:spPr>
        <a:xfrm>
          <a:off x="4584700" y="133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164616</xdr:rowOff>
    </xdr:from>
    <xdr:ext cx="469744" cy="259045"/>
    <xdr:sp macro="" textlink="">
      <xdr:nvSpPr>
        <xdr:cNvPr id="198" name="維持補修費該当値テキスト"/>
        <xdr:cNvSpPr txBox="1"/>
      </xdr:nvSpPr>
      <xdr:spPr>
        <a:xfrm>
          <a:off x="4686300" y="1319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4449</xdr:rowOff>
    </xdr:from>
    <xdr:to>
      <xdr:col>5</xdr:col>
      <xdr:colOff>409575</xdr:colOff>
      <xdr:row>78</xdr:row>
      <xdr:rowOff>106049</xdr:rowOff>
    </xdr:to>
    <xdr:sp macro="" textlink="">
      <xdr:nvSpPr>
        <xdr:cNvPr id="199" name="円/楕円 198"/>
        <xdr:cNvSpPr/>
      </xdr:nvSpPr>
      <xdr:spPr>
        <a:xfrm>
          <a:off x="3746500" y="133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122576</xdr:rowOff>
    </xdr:from>
    <xdr:ext cx="469744" cy="259045"/>
    <xdr:sp macro="" textlink="">
      <xdr:nvSpPr>
        <xdr:cNvPr id="200" name="テキスト ボックス 199"/>
        <xdr:cNvSpPr txBox="1"/>
      </xdr:nvSpPr>
      <xdr:spPr>
        <a:xfrm>
          <a:off x="3562427" y="1315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76719</xdr:rowOff>
    </xdr:from>
    <xdr:to>
      <xdr:col>4</xdr:col>
      <xdr:colOff>206375</xdr:colOff>
      <xdr:row>78</xdr:row>
      <xdr:rowOff>6869</xdr:rowOff>
    </xdr:to>
    <xdr:sp macro="" textlink="">
      <xdr:nvSpPr>
        <xdr:cNvPr id="201" name="円/楕円 200"/>
        <xdr:cNvSpPr/>
      </xdr:nvSpPr>
      <xdr:spPr>
        <a:xfrm>
          <a:off x="2857500" y="132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23396</xdr:rowOff>
    </xdr:from>
    <xdr:ext cx="469744" cy="259045"/>
    <xdr:sp macro="" textlink="">
      <xdr:nvSpPr>
        <xdr:cNvPr id="202" name="テキスト ボックス 201"/>
        <xdr:cNvSpPr txBox="1"/>
      </xdr:nvSpPr>
      <xdr:spPr>
        <a:xfrm>
          <a:off x="2673427" y="1305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37564</xdr:rowOff>
    </xdr:from>
    <xdr:to>
      <xdr:col>3</xdr:col>
      <xdr:colOff>3175</xdr:colOff>
      <xdr:row>78</xdr:row>
      <xdr:rowOff>139164</xdr:rowOff>
    </xdr:to>
    <xdr:sp macro="" textlink="">
      <xdr:nvSpPr>
        <xdr:cNvPr id="203" name="円/楕円 202"/>
        <xdr:cNvSpPr/>
      </xdr:nvSpPr>
      <xdr:spPr>
        <a:xfrm>
          <a:off x="1968500" y="134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130291</xdr:rowOff>
    </xdr:from>
    <xdr:ext cx="469744" cy="259045"/>
    <xdr:sp macro="" textlink="">
      <xdr:nvSpPr>
        <xdr:cNvPr id="204" name="テキスト ボックス 203"/>
        <xdr:cNvSpPr txBox="1"/>
      </xdr:nvSpPr>
      <xdr:spPr>
        <a:xfrm>
          <a:off x="1784427" y="1350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164077</xdr:rowOff>
    </xdr:from>
    <xdr:to>
      <xdr:col>1</xdr:col>
      <xdr:colOff>485775</xdr:colOff>
      <xdr:row>78</xdr:row>
      <xdr:rowOff>94227</xdr:rowOff>
    </xdr:to>
    <xdr:sp macro="" textlink="">
      <xdr:nvSpPr>
        <xdr:cNvPr id="205" name="円/楕円 204"/>
        <xdr:cNvSpPr/>
      </xdr:nvSpPr>
      <xdr:spPr>
        <a:xfrm>
          <a:off x="1079500" y="133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110754</xdr:rowOff>
    </xdr:from>
    <xdr:ext cx="469744" cy="259045"/>
    <xdr:sp macro="" textlink="">
      <xdr:nvSpPr>
        <xdr:cNvPr id="206" name="テキスト ボックス 205"/>
        <xdr:cNvSpPr txBox="1"/>
      </xdr:nvSpPr>
      <xdr:spPr>
        <a:xfrm>
          <a:off x="895427" y="1314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39039</xdr:rowOff>
    </xdr:from>
    <xdr:to>
      <xdr:col>6</xdr:col>
      <xdr:colOff>511175</xdr:colOff>
      <xdr:row>97</xdr:row>
      <xdr:rowOff>137871</xdr:rowOff>
    </xdr:to>
    <xdr:cxnSp macro="">
      <xdr:nvCxnSpPr>
        <xdr:cNvPr id="236" name="直線コネクタ 235"/>
        <xdr:cNvCxnSpPr/>
      </xdr:nvCxnSpPr>
      <xdr:spPr>
        <a:xfrm flipV="1">
          <a:off x="3797300" y="16669689"/>
          <a:ext cx="8382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137871</xdr:rowOff>
    </xdr:from>
    <xdr:to>
      <xdr:col>5</xdr:col>
      <xdr:colOff>358775</xdr:colOff>
      <xdr:row>98</xdr:row>
      <xdr:rowOff>11875</xdr:rowOff>
    </xdr:to>
    <xdr:cxnSp macro="">
      <xdr:nvCxnSpPr>
        <xdr:cNvPr id="239" name="直線コネクタ 238"/>
        <xdr:cNvCxnSpPr/>
      </xdr:nvCxnSpPr>
      <xdr:spPr>
        <a:xfrm flipV="1">
          <a:off x="2908300" y="16768521"/>
          <a:ext cx="8890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11875</xdr:rowOff>
    </xdr:from>
    <xdr:to>
      <xdr:col>4</xdr:col>
      <xdr:colOff>155575</xdr:colOff>
      <xdr:row>98</xdr:row>
      <xdr:rowOff>106198</xdr:rowOff>
    </xdr:to>
    <xdr:cxnSp macro="">
      <xdr:nvCxnSpPr>
        <xdr:cNvPr id="242" name="直線コネクタ 241"/>
        <xdr:cNvCxnSpPr/>
      </xdr:nvCxnSpPr>
      <xdr:spPr>
        <a:xfrm flipV="1">
          <a:off x="2019300" y="16813975"/>
          <a:ext cx="889000" cy="9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106198</xdr:rowOff>
    </xdr:from>
    <xdr:to>
      <xdr:col>2</xdr:col>
      <xdr:colOff>638175</xdr:colOff>
      <xdr:row>98</xdr:row>
      <xdr:rowOff>114415</xdr:rowOff>
    </xdr:to>
    <xdr:cxnSp macro="">
      <xdr:nvCxnSpPr>
        <xdr:cNvPr id="245" name="直線コネクタ 244"/>
        <xdr:cNvCxnSpPr/>
      </xdr:nvCxnSpPr>
      <xdr:spPr>
        <a:xfrm flipV="1">
          <a:off x="1130300" y="16908298"/>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159689</xdr:rowOff>
    </xdr:from>
    <xdr:to>
      <xdr:col>6</xdr:col>
      <xdr:colOff>561975</xdr:colOff>
      <xdr:row>97</xdr:row>
      <xdr:rowOff>89839</xdr:rowOff>
    </xdr:to>
    <xdr:sp macro="" textlink="">
      <xdr:nvSpPr>
        <xdr:cNvPr id="255" name="円/楕円 254"/>
        <xdr:cNvSpPr/>
      </xdr:nvSpPr>
      <xdr:spPr>
        <a:xfrm>
          <a:off x="4584700" y="166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138116</xdr:rowOff>
    </xdr:from>
    <xdr:ext cx="534377" cy="259045"/>
    <xdr:sp macro="" textlink="">
      <xdr:nvSpPr>
        <xdr:cNvPr id="256" name="扶助費該当値テキスト"/>
        <xdr:cNvSpPr txBox="1"/>
      </xdr:nvSpPr>
      <xdr:spPr>
        <a:xfrm>
          <a:off x="4686300" y="1659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87,426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87071</xdr:rowOff>
    </xdr:from>
    <xdr:to>
      <xdr:col>5</xdr:col>
      <xdr:colOff>409575</xdr:colOff>
      <xdr:row>98</xdr:row>
      <xdr:rowOff>17221</xdr:rowOff>
    </xdr:to>
    <xdr:sp macro="" textlink="">
      <xdr:nvSpPr>
        <xdr:cNvPr id="257" name="円/楕円 256"/>
        <xdr:cNvSpPr/>
      </xdr:nvSpPr>
      <xdr:spPr>
        <a:xfrm>
          <a:off x="3746500" y="167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8348</xdr:rowOff>
    </xdr:from>
    <xdr:ext cx="534377" cy="259045"/>
    <xdr:sp macro="" textlink="">
      <xdr:nvSpPr>
        <xdr:cNvPr id="258" name="テキスト ボックス 257"/>
        <xdr:cNvSpPr txBox="1"/>
      </xdr:nvSpPr>
      <xdr:spPr>
        <a:xfrm>
          <a:off x="3530111" y="168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132525</xdr:rowOff>
    </xdr:from>
    <xdr:to>
      <xdr:col>4</xdr:col>
      <xdr:colOff>206375</xdr:colOff>
      <xdr:row>98</xdr:row>
      <xdr:rowOff>62675</xdr:rowOff>
    </xdr:to>
    <xdr:sp macro="" textlink="">
      <xdr:nvSpPr>
        <xdr:cNvPr id="259" name="円/楕円 258"/>
        <xdr:cNvSpPr/>
      </xdr:nvSpPr>
      <xdr:spPr>
        <a:xfrm>
          <a:off x="2857500" y="167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53802</xdr:rowOff>
    </xdr:from>
    <xdr:ext cx="534377" cy="259045"/>
    <xdr:sp macro="" textlink="">
      <xdr:nvSpPr>
        <xdr:cNvPr id="260" name="テキスト ボックス 259"/>
        <xdr:cNvSpPr txBox="1"/>
      </xdr:nvSpPr>
      <xdr:spPr>
        <a:xfrm>
          <a:off x="2641111" y="168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55398</xdr:rowOff>
    </xdr:from>
    <xdr:to>
      <xdr:col>3</xdr:col>
      <xdr:colOff>3175</xdr:colOff>
      <xdr:row>98</xdr:row>
      <xdr:rowOff>156998</xdr:rowOff>
    </xdr:to>
    <xdr:sp macro="" textlink="">
      <xdr:nvSpPr>
        <xdr:cNvPr id="261" name="円/楕円 260"/>
        <xdr:cNvSpPr/>
      </xdr:nvSpPr>
      <xdr:spPr>
        <a:xfrm>
          <a:off x="1968500" y="168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148125</xdr:rowOff>
    </xdr:from>
    <xdr:ext cx="534377" cy="259045"/>
    <xdr:sp macro="" textlink="">
      <xdr:nvSpPr>
        <xdr:cNvPr id="262" name="テキスト ボックス 261"/>
        <xdr:cNvSpPr txBox="1"/>
      </xdr:nvSpPr>
      <xdr:spPr>
        <a:xfrm>
          <a:off x="1752111" y="169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63615</xdr:rowOff>
    </xdr:from>
    <xdr:to>
      <xdr:col>1</xdr:col>
      <xdr:colOff>485775</xdr:colOff>
      <xdr:row>98</xdr:row>
      <xdr:rowOff>165215</xdr:rowOff>
    </xdr:to>
    <xdr:sp macro="" textlink="">
      <xdr:nvSpPr>
        <xdr:cNvPr id="263" name="円/楕円 262"/>
        <xdr:cNvSpPr/>
      </xdr:nvSpPr>
      <xdr:spPr>
        <a:xfrm>
          <a:off x="1079500" y="168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156342</xdr:rowOff>
    </xdr:from>
    <xdr:ext cx="534377" cy="259045"/>
    <xdr:sp macro="" textlink="">
      <xdr:nvSpPr>
        <xdr:cNvPr id="264" name="テキスト ボックス 263"/>
        <xdr:cNvSpPr txBox="1"/>
      </xdr:nvSpPr>
      <xdr:spPr>
        <a:xfrm>
          <a:off x="863111" y="1695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169980</xdr:rowOff>
    </xdr:from>
    <xdr:to>
      <xdr:col>15</xdr:col>
      <xdr:colOff>180975</xdr:colOff>
      <xdr:row>35</xdr:row>
      <xdr:rowOff>118926</xdr:rowOff>
    </xdr:to>
    <xdr:cxnSp macro="">
      <xdr:nvCxnSpPr>
        <xdr:cNvPr id="297" name="直線コネクタ 296"/>
        <xdr:cNvCxnSpPr/>
      </xdr:nvCxnSpPr>
      <xdr:spPr>
        <a:xfrm flipV="1">
          <a:off x="9639300" y="5999280"/>
          <a:ext cx="8382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118926</xdr:rowOff>
    </xdr:from>
    <xdr:to>
      <xdr:col>14</xdr:col>
      <xdr:colOff>28575</xdr:colOff>
      <xdr:row>36</xdr:row>
      <xdr:rowOff>45231</xdr:rowOff>
    </xdr:to>
    <xdr:cxnSp macro="">
      <xdr:nvCxnSpPr>
        <xdr:cNvPr id="300" name="直線コネクタ 299"/>
        <xdr:cNvCxnSpPr/>
      </xdr:nvCxnSpPr>
      <xdr:spPr>
        <a:xfrm flipV="1">
          <a:off x="8750300" y="6119676"/>
          <a:ext cx="889000" cy="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45164</xdr:rowOff>
    </xdr:from>
    <xdr:to>
      <xdr:col>12</xdr:col>
      <xdr:colOff>511175</xdr:colOff>
      <xdr:row>36</xdr:row>
      <xdr:rowOff>45231</xdr:rowOff>
    </xdr:to>
    <xdr:cxnSp macro="">
      <xdr:nvCxnSpPr>
        <xdr:cNvPr id="303" name="直線コネクタ 302"/>
        <xdr:cNvCxnSpPr/>
      </xdr:nvCxnSpPr>
      <xdr:spPr>
        <a:xfrm>
          <a:off x="7861300" y="6217364"/>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31925</xdr:rowOff>
    </xdr:from>
    <xdr:to>
      <xdr:col>11</xdr:col>
      <xdr:colOff>307975</xdr:colOff>
      <xdr:row>36</xdr:row>
      <xdr:rowOff>45164</xdr:rowOff>
    </xdr:to>
    <xdr:cxnSp macro="">
      <xdr:nvCxnSpPr>
        <xdr:cNvPr id="306" name="直線コネクタ 305"/>
        <xdr:cNvCxnSpPr/>
      </xdr:nvCxnSpPr>
      <xdr:spPr>
        <a:xfrm>
          <a:off x="6972300" y="6204125"/>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119180</xdr:rowOff>
    </xdr:from>
    <xdr:to>
      <xdr:col>15</xdr:col>
      <xdr:colOff>231775</xdr:colOff>
      <xdr:row>35</xdr:row>
      <xdr:rowOff>49330</xdr:rowOff>
    </xdr:to>
    <xdr:sp macro="" textlink="">
      <xdr:nvSpPr>
        <xdr:cNvPr id="316" name="円/楕円 315"/>
        <xdr:cNvSpPr/>
      </xdr:nvSpPr>
      <xdr:spPr>
        <a:xfrm>
          <a:off x="10426700" y="59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142057</xdr:rowOff>
    </xdr:from>
    <xdr:ext cx="534377" cy="259045"/>
    <xdr:sp macro="" textlink="">
      <xdr:nvSpPr>
        <xdr:cNvPr id="317" name="補助費等該当値テキスト"/>
        <xdr:cNvSpPr txBox="1"/>
      </xdr:nvSpPr>
      <xdr:spPr>
        <a:xfrm>
          <a:off x="10528300" y="57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86,821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68126</xdr:rowOff>
    </xdr:from>
    <xdr:to>
      <xdr:col>14</xdr:col>
      <xdr:colOff>79375</xdr:colOff>
      <xdr:row>35</xdr:row>
      <xdr:rowOff>169726</xdr:rowOff>
    </xdr:to>
    <xdr:sp macro="" textlink="">
      <xdr:nvSpPr>
        <xdr:cNvPr id="318" name="円/楕円 317"/>
        <xdr:cNvSpPr/>
      </xdr:nvSpPr>
      <xdr:spPr>
        <a:xfrm>
          <a:off x="9588500" y="60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14803</xdr:rowOff>
    </xdr:from>
    <xdr:ext cx="534377" cy="259045"/>
    <xdr:sp macro="" textlink="">
      <xdr:nvSpPr>
        <xdr:cNvPr id="319" name="テキスト ボックス 318"/>
        <xdr:cNvSpPr txBox="1"/>
      </xdr:nvSpPr>
      <xdr:spPr>
        <a:xfrm>
          <a:off x="9372111" y="584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165881</xdr:rowOff>
    </xdr:from>
    <xdr:to>
      <xdr:col>12</xdr:col>
      <xdr:colOff>561975</xdr:colOff>
      <xdr:row>36</xdr:row>
      <xdr:rowOff>96031</xdr:rowOff>
    </xdr:to>
    <xdr:sp macro="" textlink="">
      <xdr:nvSpPr>
        <xdr:cNvPr id="320" name="円/楕円 319"/>
        <xdr:cNvSpPr/>
      </xdr:nvSpPr>
      <xdr:spPr>
        <a:xfrm>
          <a:off x="8699500" y="61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112558</xdr:rowOff>
    </xdr:from>
    <xdr:ext cx="534377" cy="259045"/>
    <xdr:sp macro="" textlink="">
      <xdr:nvSpPr>
        <xdr:cNvPr id="321" name="テキスト ボックス 320"/>
        <xdr:cNvSpPr txBox="1"/>
      </xdr:nvSpPr>
      <xdr:spPr>
        <a:xfrm>
          <a:off x="8483111" y="59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165814</xdr:rowOff>
    </xdr:from>
    <xdr:to>
      <xdr:col>11</xdr:col>
      <xdr:colOff>358775</xdr:colOff>
      <xdr:row>36</xdr:row>
      <xdr:rowOff>95964</xdr:rowOff>
    </xdr:to>
    <xdr:sp macro="" textlink="">
      <xdr:nvSpPr>
        <xdr:cNvPr id="322" name="円/楕円 321"/>
        <xdr:cNvSpPr/>
      </xdr:nvSpPr>
      <xdr:spPr>
        <a:xfrm>
          <a:off x="7810500" y="61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112491</xdr:rowOff>
    </xdr:from>
    <xdr:ext cx="534377" cy="259045"/>
    <xdr:sp macro="" textlink="">
      <xdr:nvSpPr>
        <xdr:cNvPr id="323" name="テキスト ボックス 322"/>
        <xdr:cNvSpPr txBox="1"/>
      </xdr:nvSpPr>
      <xdr:spPr>
        <a:xfrm>
          <a:off x="7594111" y="594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152575</xdr:rowOff>
    </xdr:from>
    <xdr:to>
      <xdr:col>10</xdr:col>
      <xdr:colOff>155575</xdr:colOff>
      <xdr:row>36</xdr:row>
      <xdr:rowOff>82725</xdr:rowOff>
    </xdr:to>
    <xdr:sp macro="" textlink="">
      <xdr:nvSpPr>
        <xdr:cNvPr id="324" name="円/楕円 323"/>
        <xdr:cNvSpPr/>
      </xdr:nvSpPr>
      <xdr:spPr>
        <a:xfrm>
          <a:off x="6921500" y="615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99252</xdr:rowOff>
    </xdr:from>
    <xdr:ext cx="534377" cy="259045"/>
    <xdr:sp macro="" textlink="">
      <xdr:nvSpPr>
        <xdr:cNvPr id="325" name="テキスト ボックス 324"/>
        <xdr:cNvSpPr txBox="1"/>
      </xdr:nvSpPr>
      <xdr:spPr>
        <a:xfrm>
          <a:off x="6705111" y="592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65,242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116360</xdr:rowOff>
    </xdr:from>
    <xdr:to>
      <xdr:col>15</xdr:col>
      <xdr:colOff>180975</xdr:colOff>
      <xdr:row>58</xdr:row>
      <xdr:rowOff>28303</xdr:rowOff>
    </xdr:to>
    <xdr:cxnSp macro="">
      <xdr:nvCxnSpPr>
        <xdr:cNvPr id="352" name="直線コネクタ 351"/>
        <xdr:cNvCxnSpPr/>
      </xdr:nvCxnSpPr>
      <xdr:spPr>
        <a:xfrm>
          <a:off x="9639300" y="9889010"/>
          <a:ext cx="8382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52983</xdr:rowOff>
    </xdr:from>
    <xdr:to>
      <xdr:col>14</xdr:col>
      <xdr:colOff>28575</xdr:colOff>
      <xdr:row>57</xdr:row>
      <xdr:rowOff>116360</xdr:rowOff>
    </xdr:to>
    <xdr:cxnSp macro="">
      <xdr:nvCxnSpPr>
        <xdr:cNvPr id="355" name="直線コネクタ 354"/>
        <xdr:cNvCxnSpPr/>
      </xdr:nvCxnSpPr>
      <xdr:spPr>
        <a:xfrm>
          <a:off x="8750300" y="9482733"/>
          <a:ext cx="889000" cy="40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52983</xdr:rowOff>
    </xdr:from>
    <xdr:to>
      <xdr:col>12</xdr:col>
      <xdr:colOff>511175</xdr:colOff>
      <xdr:row>55</xdr:row>
      <xdr:rowOff>122747</xdr:rowOff>
    </xdr:to>
    <xdr:cxnSp macro="">
      <xdr:nvCxnSpPr>
        <xdr:cNvPr id="358" name="直線コネクタ 357"/>
        <xdr:cNvCxnSpPr/>
      </xdr:nvCxnSpPr>
      <xdr:spPr>
        <a:xfrm flipV="1">
          <a:off x="7861300" y="9482733"/>
          <a:ext cx="889000" cy="6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122747</xdr:rowOff>
    </xdr:from>
    <xdr:to>
      <xdr:col>11</xdr:col>
      <xdr:colOff>307975</xdr:colOff>
      <xdr:row>58</xdr:row>
      <xdr:rowOff>30781</xdr:rowOff>
    </xdr:to>
    <xdr:cxnSp macro="">
      <xdr:nvCxnSpPr>
        <xdr:cNvPr id="361" name="直線コネクタ 360"/>
        <xdr:cNvCxnSpPr/>
      </xdr:nvCxnSpPr>
      <xdr:spPr>
        <a:xfrm flipV="1">
          <a:off x="6972300" y="9552497"/>
          <a:ext cx="889000" cy="4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148953</xdr:rowOff>
    </xdr:from>
    <xdr:to>
      <xdr:col>15</xdr:col>
      <xdr:colOff>231775</xdr:colOff>
      <xdr:row>58</xdr:row>
      <xdr:rowOff>79103</xdr:rowOff>
    </xdr:to>
    <xdr:sp macro="" textlink="">
      <xdr:nvSpPr>
        <xdr:cNvPr id="371" name="円/楕円 370"/>
        <xdr:cNvSpPr/>
      </xdr:nvSpPr>
      <xdr:spPr>
        <a:xfrm>
          <a:off x="10426700" y="99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63880</xdr:rowOff>
    </xdr:from>
    <xdr:ext cx="534377" cy="259045"/>
    <xdr:sp macro="" textlink="">
      <xdr:nvSpPr>
        <xdr:cNvPr id="372" name="普通建設事業費該当値テキスト"/>
        <xdr:cNvSpPr txBox="1"/>
      </xdr:nvSpPr>
      <xdr:spPr>
        <a:xfrm>
          <a:off x="10528300" y="983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65560</xdr:rowOff>
    </xdr:from>
    <xdr:to>
      <xdr:col>14</xdr:col>
      <xdr:colOff>79375</xdr:colOff>
      <xdr:row>57</xdr:row>
      <xdr:rowOff>167160</xdr:rowOff>
    </xdr:to>
    <xdr:sp macro="" textlink="">
      <xdr:nvSpPr>
        <xdr:cNvPr id="373" name="円/楕円 372"/>
        <xdr:cNvSpPr/>
      </xdr:nvSpPr>
      <xdr:spPr>
        <a:xfrm>
          <a:off x="9588500" y="983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158287</xdr:rowOff>
    </xdr:from>
    <xdr:ext cx="534377" cy="259045"/>
    <xdr:sp macro="" textlink="">
      <xdr:nvSpPr>
        <xdr:cNvPr id="374" name="テキスト ボックス 373"/>
        <xdr:cNvSpPr txBox="1"/>
      </xdr:nvSpPr>
      <xdr:spPr>
        <a:xfrm>
          <a:off x="9372111" y="993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2183</xdr:rowOff>
    </xdr:from>
    <xdr:to>
      <xdr:col>12</xdr:col>
      <xdr:colOff>561975</xdr:colOff>
      <xdr:row>55</xdr:row>
      <xdr:rowOff>103783</xdr:rowOff>
    </xdr:to>
    <xdr:sp macro="" textlink="">
      <xdr:nvSpPr>
        <xdr:cNvPr id="375" name="円/楕円 374"/>
        <xdr:cNvSpPr/>
      </xdr:nvSpPr>
      <xdr:spPr>
        <a:xfrm>
          <a:off x="8699500" y="94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120310</xdr:rowOff>
    </xdr:from>
    <xdr:ext cx="599010" cy="259045"/>
    <xdr:sp macro="" textlink="">
      <xdr:nvSpPr>
        <xdr:cNvPr id="376" name="テキスト ボックス 375"/>
        <xdr:cNvSpPr txBox="1"/>
      </xdr:nvSpPr>
      <xdr:spPr>
        <a:xfrm>
          <a:off x="8450794" y="920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131,467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71947</xdr:rowOff>
    </xdr:from>
    <xdr:to>
      <xdr:col>11</xdr:col>
      <xdr:colOff>358775</xdr:colOff>
      <xdr:row>56</xdr:row>
      <xdr:rowOff>2097</xdr:rowOff>
    </xdr:to>
    <xdr:sp macro="" textlink="">
      <xdr:nvSpPr>
        <xdr:cNvPr id="377" name="円/楕円 376"/>
        <xdr:cNvSpPr/>
      </xdr:nvSpPr>
      <xdr:spPr>
        <a:xfrm>
          <a:off x="7810500" y="95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18624</xdr:rowOff>
    </xdr:from>
    <xdr:ext cx="599010" cy="259045"/>
    <xdr:sp macro="" textlink="">
      <xdr:nvSpPr>
        <xdr:cNvPr id="378" name="テキスト ボックス 377"/>
        <xdr:cNvSpPr txBox="1"/>
      </xdr:nvSpPr>
      <xdr:spPr>
        <a:xfrm>
          <a:off x="7561794" y="927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151431</xdr:rowOff>
    </xdr:from>
    <xdr:to>
      <xdr:col>10</xdr:col>
      <xdr:colOff>155575</xdr:colOff>
      <xdr:row>58</xdr:row>
      <xdr:rowOff>81581</xdr:rowOff>
    </xdr:to>
    <xdr:sp macro="" textlink="">
      <xdr:nvSpPr>
        <xdr:cNvPr id="379" name="円/楕円 378"/>
        <xdr:cNvSpPr/>
      </xdr:nvSpPr>
      <xdr:spPr>
        <a:xfrm>
          <a:off x="6921500" y="99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72708</xdr:rowOff>
    </xdr:from>
    <xdr:ext cx="534377" cy="259045"/>
    <xdr:sp macro="" textlink="">
      <xdr:nvSpPr>
        <xdr:cNvPr id="380" name="テキスト ボックス 379"/>
        <xdr:cNvSpPr txBox="1"/>
      </xdr:nvSpPr>
      <xdr:spPr>
        <a:xfrm>
          <a:off x="6705111" y="1001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160587</xdr:rowOff>
    </xdr:from>
    <xdr:to>
      <xdr:col>15</xdr:col>
      <xdr:colOff>180975</xdr:colOff>
      <xdr:row>78</xdr:row>
      <xdr:rowOff>169676</xdr:rowOff>
    </xdr:to>
    <xdr:cxnSp macro="">
      <xdr:nvCxnSpPr>
        <xdr:cNvPr id="409" name="直線コネクタ 408"/>
        <xdr:cNvCxnSpPr/>
      </xdr:nvCxnSpPr>
      <xdr:spPr>
        <a:xfrm>
          <a:off x="9639300" y="13362237"/>
          <a:ext cx="838200" cy="18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30879</xdr:rowOff>
    </xdr:from>
    <xdr:to>
      <xdr:col>14</xdr:col>
      <xdr:colOff>28575</xdr:colOff>
      <xdr:row>77</xdr:row>
      <xdr:rowOff>160587</xdr:rowOff>
    </xdr:to>
    <xdr:cxnSp macro="">
      <xdr:nvCxnSpPr>
        <xdr:cNvPr id="412" name="直線コネクタ 411"/>
        <xdr:cNvCxnSpPr/>
      </xdr:nvCxnSpPr>
      <xdr:spPr>
        <a:xfrm>
          <a:off x="8750300" y="12718179"/>
          <a:ext cx="889000" cy="64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118876</xdr:rowOff>
    </xdr:from>
    <xdr:to>
      <xdr:col>15</xdr:col>
      <xdr:colOff>231775</xdr:colOff>
      <xdr:row>79</xdr:row>
      <xdr:rowOff>49026</xdr:rowOff>
    </xdr:to>
    <xdr:sp macro="" textlink="">
      <xdr:nvSpPr>
        <xdr:cNvPr id="422" name="円/楕円 421"/>
        <xdr:cNvSpPr/>
      </xdr:nvSpPr>
      <xdr:spPr>
        <a:xfrm>
          <a:off x="10426700" y="134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33803</xdr:rowOff>
    </xdr:from>
    <xdr:ext cx="469744" cy="259045"/>
    <xdr:sp macro="" textlink="">
      <xdr:nvSpPr>
        <xdr:cNvPr id="423" name="普通建設事業費 （ うち新規整備　）該当値テキスト"/>
        <xdr:cNvSpPr txBox="1"/>
      </xdr:nvSpPr>
      <xdr:spPr>
        <a:xfrm>
          <a:off x="10528300" y="134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109787</xdr:rowOff>
    </xdr:from>
    <xdr:to>
      <xdr:col>14</xdr:col>
      <xdr:colOff>79375</xdr:colOff>
      <xdr:row>78</xdr:row>
      <xdr:rowOff>39937</xdr:rowOff>
    </xdr:to>
    <xdr:sp macro="" textlink="">
      <xdr:nvSpPr>
        <xdr:cNvPr id="424" name="円/楕円 423"/>
        <xdr:cNvSpPr/>
      </xdr:nvSpPr>
      <xdr:spPr>
        <a:xfrm>
          <a:off x="9588500" y="133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31064</xdr:rowOff>
    </xdr:from>
    <xdr:ext cx="534377" cy="259045"/>
    <xdr:sp macro="" textlink="">
      <xdr:nvSpPr>
        <xdr:cNvPr id="425" name="テキスト ボックス 424"/>
        <xdr:cNvSpPr txBox="1"/>
      </xdr:nvSpPr>
      <xdr:spPr>
        <a:xfrm>
          <a:off x="9372111" y="134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29,759</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151529</xdr:rowOff>
    </xdr:from>
    <xdr:to>
      <xdr:col>12</xdr:col>
      <xdr:colOff>561975</xdr:colOff>
      <xdr:row>74</xdr:row>
      <xdr:rowOff>81679</xdr:rowOff>
    </xdr:to>
    <xdr:sp macro="" textlink="">
      <xdr:nvSpPr>
        <xdr:cNvPr id="426" name="円/楕円 425"/>
        <xdr:cNvSpPr/>
      </xdr:nvSpPr>
      <xdr:spPr>
        <a:xfrm>
          <a:off x="8699500" y="126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72</xdr:row>
      <xdr:rowOff>98206</xdr:rowOff>
    </xdr:from>
    <xdr:ext cx="599010" cy="259045"/>
    <xdr:sp macro="" textlink="">
      <xdr:nvSpPr>
        <xdr:cNvPr id="427" name="テキスト ボックス 426"/>
        <xdr:cNvSpPr txBox="1"/>
      </xdr:nvSpPr>
      <xdr:spPr>
        <a:xfrm>
          <a:off x="8450794" y="1244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120000</xdr:rowOff>
    </xdr:from>
    <xdr:to>
      <xdr:col>15</xdr:col>
      <xdr:colOff>180975</xdr:colOff>
      <xdr:row>97</xdr:row>
      <xdr:rowOff>144821</xdr:rowOff>
    </xdr:to>
    <xdr:cxnSp macro="">
      <xdr:nvCxnSpPr>
        <xdr:cNvPr id="452" name="直線コネクタ 451"/>
        <xdr:cNvCxnSpPr/>
      </xdr:nvCxnSpPr>
      <xdr:spPr>
        <a:xfrm flipV="1">
          <a:off x="9639300" y="16750650"/>
          <a:ext cx="838200" cy="2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131807</xdr:rowOff>
    </xdr:from>
    <xdr:to>
      <xdr:col>14</xdr:col>
      <xdr:colOff>28575</xdr:colOff>
      <xdr:row>97</xdr:row>
      <xdr:rowOff>144821</xdr:rowOff>
    </xdr:to>
    <xdr:cxnSp macro="">
      <xdr:nvCxnSpPr>
        <xdr:cNvPr id="455" name="直線コネクタ 454"/>
        <xdr:cNvCxnSpPr/>
      </xdr:nvCxnSpPr>
      <xdr:spPr>
        <a:xfrm>
          <a:off x="8750300" y="16762457"/>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69200</xdr:rowOff>
    </xdr:from>
    <xdr:to>
      <xdr:col>15</xdr:col>
      <xdr:colOff>231775</xdr:colOff>
      <xdr:row>97</xdr:row>
      <xdr:rowOff>170800</xdr:rowOff>
    </xdr:to>
    <xdr:sp macro="" textlink="">
      <xdr:nvSpPr>
        <xdr:cNvPr id="465" name="円/楕円 464"/>
        <xdr:cNvSpPr/>
      </xdr:nvSpPr>
      <xdr:spPr>
        <a:xfrm>
          <a:off x="10426700" y="166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155577</xdr:rowOff>
    </xdr:from>
    <xdr:ext cx="534377" cy="259045"/>
    <xdr:sp macro="" textlink="">
      <xdr:nvSpPr>
        <xdr:cNvPr id="466" name="普通建設事業費 （ うち更新整備　）該当値テキスト"/>
        <xdr:cNvSpPr txBox="1"/>
      </xdr:nvSpPr>
      <xdr:spPr>
        <a:xfrm>
          <a:off x="10528300" y="1661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94021</xdr:rowOff>
    </xdr:from>
    <xdr:to>
      <xdr:col>14</xdr:col>
      <xdr:colOff>79375</xdr:colOff>
      <xdr:row>98</xdr:row>
      <xdr:rowOff>24171</xdr:rowOff>
    </xdr:to>
    <xdr:sp macro="" textlink="">
      <xdr:nvSpPr>
        <xdr:cNvPr id="467" name="円/楕円 466"/>
        <xdr:cNvSpPr/>
      </xdr:nvSpPr>
      <xdr:spPr>
        <a:xfrm>
          <a:off x="9588500" y="167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15298</xdr:rowOff>
    </xdr:from>
    <xdr:ext cx="469744" cy="259045"/>
    <xdr:sp macro="" textlink="">
      <xdr:nvSpPr>
        <xdr:cNvPr id="468" name="テキスト ボックス 467"/>
        <xdr:cNvSpPr txBox="1"/>
      </xdr:nvSpPr>
      <xdr:spPr>
        <a:xfrm>
          <a:off x="9404427" y="1681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81007</xdr:rowOff>
    </xdr:from>
    <xdr:to>
      <xdr:col>12</xdr:col>
      <xdr:colOff>561975</xdr:colOff>
      <xdr:row>98</xdr:row>
      <xdr:rowOff>11157</xdr:rowOff>
    </xdr:to>
    <xdr:sp macro="" textlink="">
      <xdr:nvSpPr>
        <xdr:cNvPr id="469" name="円/楕円 468"/>
        <xdr:cNvSpPr/>
      </xdr:nvSpPr>
      <xdr:spPr>
        <a:xfrm>
          <a:off x="8699500" y="167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2284</xdr:rowOff>
    </xdr:from>
    <xdr:ext cx="534377" cy="259045"/>
    <xdr:sp macro="" textlink="">
      <xdr:nvSpPr>
        <xdr:cNvPr id="470" name="テキスト ボックス 469"/>
        <xdr:cNvSpPr txBox="1"/>
      </xdr:nvSpPr>
      <xdr:spPr>
        <a:xfrm>
          <a:off x="8483111" y="168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115446</xdr:rowOff>
    </xdr:from>
    <xdr:to>
      <xdr:col>23</xdr:col>
      <xdr:colOff>517525</xdr:colOff>
      <xdr:row>38</xdr:row>
      <xdr:rowOff>92586</xdr:rowOff>
    </xdr:to>
    <xdr:cxnSp macro="">
      <xdr:nvCxnSpPr>
        <xdr:cNvPr id="497" name="直線コネクタ 496"/>
        <xdr:cNvCxnSpPr/>
      </xdr:nvCxnSpPr>
      <xdr:spPr>
        <a:xfrm>
          <a:off x="15481300" y="6459096"/>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146558</xdr:rowOff>
    </xdr:from>
    <xdr:to>
      <xdr:col>22</xdr:col>
      <xdr:colOff>365125</xdr:colOff>
      <xdr:row>37</xdr:row>
      <xdr:rowOff>115446</xdr:rowOff>
    </xdr:to>
    <xdr:cxnSp macro="">
      <xdr:nvCxnSpPr>
        <xdr:cNvPr id="500" name="直線コネクタ 499"/>
        <xdr:cNvCxnSpPr/>
      </xdr:nvCxnSpPr>
      <xdr:spPr>
        <a:xfrm>
          <a:off x="14592300" y="6318758"/>
          <a:ext cx="889000" cy="14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146558</xdr:rowOff>
    </xdr:from>
    <xdr:to>
      <xdr:col>21</xdr:col>
      <xdr:colOff>161925</xdr:colOff>
      <xdr:row>37</xdr:row>
      <xdr:rowOff>86894</xdr:rowOff>
    </xdr:to>
    <xdr:cxnSp macro="">
      <xdr:nvCxnSpPr>
        <xdr:cNvPr id="503" name="直線コネクタ 502"/>
        <xdr:cNvCxnSpPr/>
      </xdr:nvCxnSpPr>
      <xdr:spPr>
        <a:xfrm flipV="1">
          <a:off x="13703300" y="6318758"/>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86894</xdr:rowOff>
    </xdr:from>
    <xdr:to>
      <xdr:col>19</xdr:col>
      <xdr:colOff>644525</xdr:colOff>
      <xdr:row>38</xdr:row>
      <xdr:rowOff>73954</xdr:rowOff>
    </xdr:to>
    <xdr:cxnSp macro="">
      <xdr:nvCxnSpPr>
        <xdr:cNvPr id="506" name="直線コネクタ 505"/>
        <xdr:cNvCxnSpPr/>
      </xdr:nvCxnSpPr>
      <xdr:spPr>
        <a:xfrm flipV="1">
          <a:off x="12814300" y="6430544"/>
          <a:ext cx="889000" cy="15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827</xdr:rowOff>
    </xdr:from>
    <xdr:ext cx="469744" cy="259045"/>
    <xdr:sp macro="" textlink="">
      <xdr:nvSpPr>
        <xdr:cNvPr id="508" name="テキスト ボックス 507"/>
        <xdr:cNvSpPr txBox="1"/>
      </xdr:nvSpPr>
      <xdr:spPr>
        <a:xfrm>
          <a:off x="13468427" y="651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41786</xdr:rowOff>
    </xdr:from>
    <xdr:to>
      <xdr:col>23</xdr:col>
      <xdr:colOff>568325</xdr:colOff>
      <xdr:row>38</xdr:row>
      <xdr:rowOff>143386</xdr:rowOff>
    </xdr:to>
    <xdr:sp macro="" textlink="">
      <xdr:nvSpPr>
        <xdr:cNvPr id="516" name="円/楕円 515"/>
        <xdr:cNvSpPr/>
      </xdr:nvSpPr>
      <xdr:spPr>
        <a:xfrm>
          <a:off x="16268700" y="65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64646</xdr:rowOff>
    </xdr:from>
    <xdr:to>
      <xdr:col>22</xdr:col>
      <xdr:colOff>415925</xdr:colOff>
      <xdr:row>37</xdr:row>
      <xdr:rowOff>166246</xdr:rowOff>
    </xdr:to>
    <xdr:sp macro="" textlink="">
      <xdr:nvSpPr>
        <xdr:cNvPr id="518" name="円/楕円 517"/>
        <xdr:cNvSpPr/>
      </xdr:nvSpPr>
      <xdr:spPr>
        <a:xfrm>
          <a:off x="15430500" y="640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11323</xdr:rowOff>
    </xdr:from>
    <xdr:ext cx="469744" cy="259045"/>
    <xdr:sp macro="" textlink="">
      <xdr:nvSpPr>
        <xdr:cNvPr id="519" name="テキスト ボックス 518"/>
        <xdr:cNvSpPr txBox="1"/>
      </xdr:nvSpPr>
      <xdr:spPr>
        <a:xfrm>
          <a:off x="15246427" y="618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95758</xdr:rowOff>
    </xdr:from>
    <xdr:to>
      <xdr:col>21</xdr:col>
      <xdr:colOff>212725</xdr:colOff>
      <xdr:row>37</xdr:row>
      <xdr:rowOff>25908</xdr:rowOff>
    </xdr:to>
    <xdr:sp macro="" textlink="">
      <xdr:nvSpPr>
        <xdr:cNvPr id="520" name="円/楕円 519"/>
        <xdr:cNvSpPr/>
      </xdr:nvSpPr>
      <xdr:spPr>
        <a:xfrm>
          <a:off x="14541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42435</xdr:rowOff>
    </xdr:from>
    <xdr:ext cx="534377" cy="259045"/>
    <xdr:sp macro="" textlink="">
      <xdr:nvSpPr>
        <xdr:cNvPr id="521" name="テキスト ボックス 520"/>
        <xdr:cNvSpPr txBox="1"/>
      </xdr:nvSpPr>
      <xdr:spPr>
        <a:xfrm>
          <a:off x="14325111" y="604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36094</xdr:rowOff>
    </xdr:from>
    <xdr:to>
      <xdr:col>20</xdr:col>
      <xdr:colOff>9525</xdr:colOff>
      <xdr:row>37</xdr:row>
      <xdr:rowOff>137694</xdr:rowOff>
    </xdr:to>
    <xdr:sp macro="" textlink="">
      <xdr:nvSpPr>
        <xdr:cNvPr id="522" name="円/楕円 521"/>
        <xdr:cNvSpPr/>
      </xdr:nvSpPr>
      <xdr:spPr>
        <a:xfrm>
          <a:off x="13652500" y="63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154221</xdr:rowOff>
    </xdr:from>
    <xdr:ext cx="469744" cy="259045"/>
    <xdr:sp macro="" textlink="">
      <xdr:nvSpPr>
        <xdr:cNvPr id="523" name="テキスト ボックス 522"/>
        <xdr:cNvSpPr txBox="1"/>
      </xdr:nvSpPr>
      <xdr:spPr>
        <a:xfrm>
          <a:off x="13468427" y="615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23154</xdr:rowOff>
    </xdr:from>
    <xdr:to>
      <xdr:col>18</xdr:col>
      <xdr:colOff>492125</xdr:colOff>
      <xdr:row>38</xdr:row>
      <xdr:rowOff>124754</xdr:rowOff>
    </xdr:to>
    <xdr:sp macro="" textlink="">
      <xdr:nvSpPr>
        <xdr:cNvPr id="524" name="円/楕円 523"/>
        <xdr:cNvSpPr/>
      </xdr:nvSpPr>
      <xdr:spPr>
        <a:xfrm>
          <a:off x="12763500" y="65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115881</xdr:rowOff>
    </xdr:from>
    <xdr:ext cx="469744" cy="259045"/>
    <xdr:sp macro="" textlink="">
      <xdr:nvSpPr>
        <xdr:cNvPr id="525" name="テキスト ボックス 524"/>
        <xdr:cNvSpPr txBox="1"/>
      </xdr:nvSpPr>
      <xdr:spPr>
        <a:xfrm>
          <a:off x="12579427" y="66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38404</xdr:rowOff>
    </xdr:from>
    <xdr:to>
      <xdr:col>23</xdr:col>
      <xdr:colOff>517525</xdr:colOff>
      <xdr:row>78</xdr:row>
      <xdr:rowOff>48324</xdr:rowOff>
    </xdr:to>
    <xdr:cxnSp macro="">
      <xdr:nvCxnSpPr>
        <xdr:cNvPr id="611" name="直線コネクタ 610"/>
        <xdr:cNvCxnSpPr/>
      </xdr:nvCxnSpPr>
      <xdr:spPr>
        <a:xfrm>
          <a:off x="15481300" y="13411504"/>
          <a:ext cx="8382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29530</xdr:rowOff>
    </xdr:from>
    <xdr:to>
      <xdr:col>22</xdr:col>
      <xdr:colOff>365125</xdr:colOff>
      <xdr:row>78</xdr:row>
      <xdr:rowOff>38404</xdr:rowOff>
    </xdr:to>
    <xdr:cxnSp macro="">
      <xdr:nvCxnSpPr>
        <xdr:cNvPr id="614" name="直線コネクタ 613"/>
        <xdr:cNvCxnSpPr/>
      </xdr:nvCxnSpPr>
      <xdr:spPr>
        <a:xfrm>
          <a:off x="14592300" y="13402630"/>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29530</xdr:rowOff>
    </xdr:from>
    <xdr:to>
      <xdr:col>21</xdr:col>
      <xdr:colOff>161925</xdr:colOff>
      <xdr:row>78</xdr:row>
      <xdr:rowOff>39379</xdr:rowOff>
    </xdr:to>
    <xdr:cxnSp macro="">
      <xdr:nvCxnSpPr>
        <xdr:cNvPr id="617" name="直線コネクタ 616"/>
        <xdr:cNvCxnSpPr/>
      </xdr:nvCxnSpPr>
      <xdr:spPr>
        <a:xfrm flipV="1">
          <a:off x="13703300" y="13402630"/>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13097</xdr:rowOff>
    </xdr:from>
    <xdr:to>
      <xdr:col>19</xdr:col>
      <xdr:colOff>644525</xdr:colOff>
      <xdr:row>78</xdr:row>
      <xdr:rowOff>39379</xdr:rowOff>
    </xdr:to>
    <xdr:cxnSp macro="">
      <xdr:nvCxnSpPr>
        <xdr:cNvPr id="620" name="直線コネクタ 619"/>
        <xdr:cNvCxnSpPr/>
      </xdr:nvCxnSpPr>
      <xdr:spPr>
        <a:xfrm>
          <a:off x="12814300" y="13386197"/>
          <a:ext cx="889000" cy="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168974</xdr:rowOff>
    </xdr:from>
    <xdr:to>
      <xdr:col>23</xdr:col>
      <xdr:colOff>568325</xdr:colOff>
      <xdr:row>78</xdr:row>
      <xdr:rowOff>99124</xdr:rowOff>
    </xdr:to>
    <xdr:sp macro="" textlink="">
      <xdr:nvSpPr>
        <xdr:cNvPr id="630" name="円/楕円 629"/>
        <xdr:cNvSpPr/>
      </xdr:nvSpPr>
      <xdr:spPr>
        <a:xfrm>
          <a:off x="16268700" y="133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83901</xdr:rowOff>
    </xdr:from>
    <xdr:ext cx="534377" cy="259045"/>
    <xdr:sp macro="" textlink="">
      <xdr:nvSpPr>
        <xdr:cNvPr id="631" name="公債費該当値テキスト"/>
        <xdr:cNvSpPr txBox="1"/>
      </xdr:nvSpPr>
      <xdr:spPr>
        <a:xfrm>
          <a:off x="16370300" y="132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43,983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159054</xdr:rowOff>
    </xdr:from>
    <xdr:to>
      <xdr:col>22</xdr:col>
      <xdr:colOff>415925</xdr:colOff>
      <xdr:row>78</xdr:row>
      <xdr:rowOff>89204</xdr:rowOff>
    </xdr:to>
    <xdr:sp macro="" textlink="">
      <xdr:nvSpPr>
        <xdr:cNvPr id="632" name="円/楕円 631"/>
        <xdr:cNvSpPr/>
      </xdr:nvSpPr>
      <xdr:spPr>
        <a:xfrm>
          <a:off x="15430500" y="13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80331</xdr:rowOff>
    </xdr:from>
    <xdr:ext cx="534377" cy="259045"/>
    <xdr:sp macro="" textlink="">
      <xdr:nvSpPr>
        <xdr:cNvPr id="633" name="テキスト ボックス 632"/>
        <xdr:cNvSpPr txBox="1"/>
      </xdr:nvSpPr>
      <xdr:spPr>
        <a:xfrm>
          <a:off x="15214111" y="134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150180</xdr:rowOff>
    </xdr:from>
    <xdr:to>
      <xdr:col>21</xdr:col>
      <xdr:colOff>212725</xdr:colOff>
      <xdr:row>78</xdr:row>
      <xdr:rowOff>80330</xdr:rowOff>
    </xdr:to>
    <xdr:sp macro="" textlink="">
      <xdr:nvSpPr>
        <xdr:cNvPr id="634" name="円/楕円 633"/>
        <xdr:cNvSpPr/>
      </xdr:nvSpPr>
      <xdr:spPr>
        <a:xfrm>
          <a:off x="14541500" y="133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71457</xdr:rowOff>
    </xdr:from>
    <xdr:ext cx="534377" cy="259045"/>
    <xdr:sp macro="" textlink="">
      <xdr:nvSpPr>
        <xdr:cNvPr id="635" name="テキスト ボックス 634"/>
        <xdr:cNvSpPr txBox="1"/>
      </xdr:nvSpPr>
      <xdr:spPr>
        <a:xfrm>
          <a:off x="14325111" y="134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160029</xdr:rowOff>
    </xdr:from>
    <xdr:to>
      <xdr:col>20</xdr:col>
      <xdr:colOff>9525</xdr:colOff>
      <xdr:row>78</xdr:row>
      <xdr:rowOff>90179</xdr:rowOff>
    </xdr:to>
    <xdr:sp macro="" textlink="">
      <xdr:nvSpPr>
        <xdr:cNvPr id="636" name="円/楕円 635"/>
        <xdr:cNvSpPr/>
      </xdr:nvSpPr>
      <xdr:spPr>
        <a:xfrm>
          <a:off x="13652500" y="133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81306</xdr:rowOff>
    </xdr:from>
    <xdr:ext cx="534377" cy="259045"/>
    <xdr:sp macro="" textlink="">
      <xdr:nvSpPr>
        <xdr:cNvPr id="637" name="テキスト ボックス 636"/>
        <xdr:cNvSpPr txBox="1"/>
      </xdr:nvSpPr>
      <xdr:spPr>
        <a:xfrm>
          <a:off x="13436111" y="134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133747</xdr:rowOff>
    </xdr:from>
    <xdr:to>
      <xdr:col>18</xdr:col>
      <xdr:colOff>492125</xdr:colOff>
      <xdr:row>78</xdr:row>
      <xdr:rowOff>63897</xdr:rowOff>
    </xdr:to>
    <xdr:sp macro="" textlink="">
      <xdr:nvSpPr>
        <xdr:cNvPr id="638" name="円/楕円 637"/>
        <xdr:cNvSpPr/>
      </xdr:nvSpPr>
      <xdr:spPr>
        <a:xfrm>
          <a:off x="12763500" y="133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55024</xdr:rowOff>
    </xdr:from>
    <xdr:ext cx="534377" cy="259045"/>
    <xdr:sp macro="" textlink="">
      <xdr:nvSpPr>
        <xdr:cNvPr id="639" name="テキスト ボックス 638"/>
        <xdr:cNvSpPr txBox="1"/>
      </xdr:nvSpPr>
      <xdr:spPr>
        <a:xfrm>
          <a:off x="12547111" y="134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113799</xdr:rowOff>
    </xdr:from>
    <xdr:to>
      <xdr:col>23</xdr:col>
      <xdr:colOff>517525</xdr:colOff>
      <xdr:row>98</xdr:row>
      <xdr:rowOff>73116</xdr:rowOff>
    </xdr:to>
    <xdr:cxnSp macro="">
      <xdr:nvCxnSpPr>
        <xdr:cNvPr id="668" name="直線コネクタ 667"/>
        <xdr:cNvCxnSpPr/>
      </xdr:nvCxnSpPr>
      <xdr:spPr>
        <a:xfrm flipV="1">
          <a:off x="15481300" y="16744449"/>
          <a:ext cx="838200" cy="13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73116</xdr:rowOff>
    </xdr:from>
    <xdr:to>
      <xdr:col>22</xdr:col>
      <xdr:colOff>365125</xdr:colOff>
      <xdr:row>98</xdr:row>
      <xdr:rowOff>98385</xdr:rowOff>
    </xdr:to>
    <xdr:cxnSp macro="">
      <xdr:nvCxnSpPr>
        <xdr:cNvPr id="671" name="直線コネクタ 670"/>
        <xdr:cNvCxnSpPr/>
      </xdr:nvCxnSpPr>
      <xdr:spPr>
        <a:xfrm flipV="1">
          <a:off x="14592300" y="16875216"/>
          <a:ext cx="889000" cy="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23876</xdr:rowOff>
    </xdr:from>
    <xdr:to>
      <xdr:col>21</xdr:col>
      <xdr:colOff>161925</xdr:colOff>
      <xdr:row>98</xdr:row>
      <xdr:rowOff>98385</xdr:rowOff>
    </xdr:to>
    <xdr:cxnSp macro="">
      <xdr:nvCxnSpPr>
        <xdr:cNvPr id="674" name="直線コネクタ 673"/>
        <xdr:cNvCxnSpPr/>
      </xdr:nvCxnSpPr>
      <xdr:spPr>
        <a:xfrm>
          <a:off x="13703300" y="16825976"/>
          <a:ext cx="8890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23876</xdr:rowOff>
    </xdr:from>
    <xdr:to>
      <xdr:col>19</xdr:col>
      <xdr:colOff>644525</xdr:colOff>
      <xdr:row>98</xdr:row>
      <xdr:rowOff>97653</xdr:rowOff>
    </xdr:to>
    <xdr:cxnSp macro="">
      <xdr:nvCxnSpPr>
        <xdr:cNvPr id="677" name="直線コネクタ 676"/>
        <xdr:cNvCxnSpPr/>
      </xdr:nvCxnSpPr>
      <xdr:spPr>
        <a:xfrm flipV="1">
          <a:off x="12814300" y="16825976"/>
          <a:ext cx="889000" cy="7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62999</xdr:rowOff>
    </xdr:from>
    <xdr:to>
      <xdr:col>23</xdr:col>
      <xdr:colOff>568325</xdr:colOff>
      <xdr:row>97</xdr:row>
      <xdr:rowOff>164599</xdr:rowOff>
    </xdr:to>
    <xdr:sp macro="" textlink="">
      <xdr:nvSpPr>
        <xdr:cNvPr id="687" name="円/楕円 686"/>
        <xdr:cNvSpPr/>
      </xdr:nvSpPr>
      <xdr:spPr>
        <a:xfrm>
          <a:off x="16268700" y="166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85876</xdr:rowOff>
    </xdr:from>
    <xdr:ext cx="534377" cy="259045"/>
    <xdr:sp macro="" textlink="">
      <xdr:nvSpPr>
        <xdr:cNvPr id="688" name="積立金該当値テキスト"/>
        <xdr:cNvSpPr txBox="1"/>
      </xdr:nvSpPr>
      <xdr:spPr>
        <a:xfrm>
          <a:off x="16370300"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22316</xdr:rowOff>
    </xdr:from>
    <xdr:to>
      <xdr:col>22</xdr:col>
      <xdr:colOff>415925</xdr:colOff>
      <xdr:row>98</xdr:row>
      <xdr:rowOff>123916</xdr:rowOff>
    </xdr:to>
    <xdr:sp macro="" textlink="">
      <xdr:nvSpPr>
        <xdr:cNvPr id="689" name="円/楕円 688"/>
        <xdr:cNvSpPr/>
      </xdr:nvSpPr>
      <xdr:spPr>
        <a:xfrm>
          <a:off x="15430500" y="168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115043</xdr:rowOff>
    </xdr:from>
    <xdr:ext cx="534377" cy="259045"/>
    <xdr:sp macro="" textlink="">
      <xdr:nvSpPr>
        <xdr:cNvPr id="690" name="テキスト ボックス 689"/>
        <xdr:cNvSpPr txBox="1"/>
      </xdr:nvSpPr>
      <xdr:spPr>
        <a:xfrm>
          <a:off x="15214111" y="169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47585</xdr:rowOff>
    </xdr:from>
    <xdr:to>
      <xdr:col>21</xdr:col>
      <xdr:colOff>212725</xdr:colOff>
      <xdr:row>98</xdr:row>
      <xdr:rowOff>149185</xdr:rowOff>
    </xdr:to>
    <xdr:sp macro="" textlink="">
      <xdr:nvSpPr>
        <xdr:cNvPr id="691" name="円/楕円 690"/>
        <xdr:cNvSpPr/>
      </xdr:nvSpPr>
      <xdr:spPr>
        <a:xfrm>
          <a:off x="14541500" y="168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140312</xdr:rowOff>
    </xdr:from>
    <xdr:ext cx="534377" cy="259045"/>
    <xdr:sp macro="" textlink="">
      <xdr:nvSpPr>
        <xdr:cNvPr id="692" name="テキスト ボックス 691"/>
        <xdr:cNvSpPr txBox="1"/>
      </xdr:nvSpPr>
      <xdr:spPr>
        <a:xfrm>
          <a:off x="14325111" y="169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144526</xdr:rowOff>
    </xdr:from>
    <xdr:to>
      <xdr:col>20</xdr:col>
      <xdr:colOff>9525</xdr:colOff>
      <xdr:row>98</xdr:row>
      <xdr:rowOff>74676</xdr:rowOff>
    </xdr:to>
    <xdr:sp macro="" textlink="">
      <xdr:nvSpPr>
        <xdr:cNvPr id="693" name="円/楕円 692"/>
        <xdr:cNvSpPr/>
      </xdr:nvSpPr>
      <xdr:spPr>
        <a:xfrm>
          <a:off x="13652500" y="167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65803</xdr:rowOff>
    </xdr:from>
    <xdr:ext cx="534377" cy="259045"/>
    <xdr:sp macro="" textlink="">
      <xdr:nvSpPr>
        <xdr:cNvPr id="694" name="テキスト ボックス 693"/>
        <xdr:cNvSpPr txBox="1"/>
      </xdr:nvSpPr>
      <xdr:spPr>
        <a:xfrm>
          <a:off x="13436111" y="168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46853</xdr:rowOff>
    </xdr:from>
    <xdr:to>
      <xdr:col>18</xdr:col>
      <xdr:colOff>492125</xdr:colOff>
      <xdr:row>98</xdr:row>
      <xdr:rowOff>148453</xdr:rowOff>
    </xdr:to>
    <xdr:sp macro="" textlink="">
      <xdr:nvSpPr>
        <xdr:cNvPr id="695" name="円/楕円 694"/>
        <xdr:cNvSpPr/>
      </xdr:nvSpPr>
      <xdr:spPr>
        <a:xfrm>
          <a:off x="12763500" y="1684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139580</xdr:rowOff>
    </xdr:from>
    <xdr:ext cx="534377" cy="259045"/>
    <xdr:sp macro="" textlink="">
      <xdr:nvSpPr>
        <xdr:cNvPr id="696" name="テキスト ボックス 695"/>
        <xdr:cNvSpPr txBox="1"/>
      </xdr:nvSpPr>
      <xdr:spPr>
        <a:xfrm>
          <a:off x="12547111" y="169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162495</xdr:rowOff>
    </xdr:from>
    <xdr:to>
      <xdr:col>32</xdr:col>
      <xdr:colOff>187325</xdr:colOff>
      <xdr:row>58</xdr:row>
      <xdr:rowOff>169646</xdr:rowOff>
    </xdr:to>
    <xdr:cxnSp macro="">
      <xdr:nvCxnSpPr>
        <xdr:cNvPr id="784" name="直線コネクタ 783"/>
        <xdr:cNvCxnSpPr/>
      </xdr:nvCxnSpPr>
      <xdr:spPr>
        <a:xfrm>
          <a:off x="21323300" y="10106595"/>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156943</xdr:rowOff>
    </xdr:from>
    <xdr:to>
      <xdr:col>31</xdr:col>
      <xdr:colOff>34925</xdr:colOff>
      <xdr:row>58</xdr:row>
      <xdr:rowOff>162495</xdr:rowOff>
    </xdr:to>
    <xdr:cxnSp macro="">
      <xdr:nvCxnSpPr>
        <xdr:cNvPr id="787" name="直線コネクタ 786"/>
        <xdr:cNvCxnSpPr/>
      </xdr:nvCxnSpPr>
      <xdr:spPr>
        <a:xfrm>
          <a:off x="20434300" y="10101043"/>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148779</xdr:rowOff>
    </xdr:from>
    <xdr:to>
      <xdr:col>29</xdr:col>
      <xdr:colOff>517525</xdr:colOff>
      <xdr:row>58</xdr:row>
      <xdr:rowOff>156943</xdr:rowOff>
    </xdr:to>
    <xdr:cxnSp macro="">
      <xdr:nvCxnSpPr>
        <xdr:cNvPr id="790" name="直線コネクタ 789"/>
        <xdr:cNvCxnSpPr/>
      </xdr:nvCxnSpPr>
      <xdr:spPr>
        <a:xfrm>
          <a:off x="19545300" y="1009287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142182</xdr:rowOff>
    </xdr:from>
    <xdr:to>
      <xdr:col>28</xdr:col>
      <xdr:colOff>314325</xdr:colOff>
      <xdr:row>58</xdr:row>
      <xdr:rowOff>148779</xdr:rowOff>
    </xdr:to>
    <xdr:cxnSp macro="">
      <xdr:nvCxnSpPr>
        <xdr:cNvPr id="793" name="直線コネクタ 792"/>
        <xdr:cNvCxnSpPr/>
      </xdr:nvCxnSpPr>
      <xdr:spPr>
        <a:xfrm>
          <a:off x="18656300" y="10086282"/>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118846</xdr:rowOff>
    </xdr:from>
    <xdr:to>
      <xdr:col>32</xdr:col>
      <xdr:colOff>238125</xdr:colOff>
      <xdr:row>59</xdr:row>
      <xdr:rowOff>48996</xdr:rowOff>
    </xdr:to>
    <xdr:sp macro="" textlink="">
      <xdr:nvSpPr>
        <xdr:cNvPr id="803" name="円/楕円 802"/>
        <xdr:cNvSpPr/>
      </xdr:nvSpPr>
      <xdr:spPr>
        <a:xfrm>
          <a:off x="22110700" y="100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33773</xdr:rowOff>
    </xdr:from>
    <xdr:ext cx="469744" cy="259045"/>
    <xdr:sp macro="" textlink="">
      <xdr:nvSpPr>
        <xdr:cNvPr id="804" name="貸付金該当値テキスト"/>
        <xdr:cNvSpPr txBox="1"/>
      </xdr:nvSpPr>
      <xdr:spPr>
        <a:xfrm>
          <a:off x="22212300" y="997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111695</xdr:rowOff>
    </xdr:from>
    <xdr:to>
      <xdr:col>31</xdr:col>
      <xdr:colOff>85725</xdr:colOff>
      <xdr:row>59</xdr:row>
      <xdr:rowOff>41845</xdr:rowOff>
    </xdr:to>
    <xdr:sp macro="" textlink="">
      <xdr:nvSpPr>
        <xdr:cNvPr id="805" name="円/楕円 804"/>
        <xdr:cNvSpPr/>
      </xdr:nvSpPr>
      <xdr:spPr>
        <a:xfrm>
          <a:off x="21272500" y="1005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32972</xdr:rowOff>
    </xdr:from>
    <xdr:ext cx="469744" cy="259045"/>
    <xdr:sp macro="" textlink="">
      <xdr:nvSpPr>
        <xdr:cNvPr id="806" name="テキスト ボックス 805"/>
        <xdr:cNvSpPr txBox="1"/>
      </xdr:nvSpPr>
      <xdr:spPr>
        <a:xfrm>
          <a:off x="21088427" y="101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106143</xdr:rowOff>
    </xdr:from>
    <xdr:to>
      <xdr:col>29</xdr:col>
      <xdr:colOff>568325</xdr:colOff>
      <xdr:row>59</xdr:row>
      <xdr:rowOff>36293</xdr:rowOff>
    </xdr:to>
    <xdr:sp macro="" textlink="">
      <xdr:nvSpPr>
        <xdr:cNvPr id="807" name="円/楕円 806"/>
        <xdr:cNvSpPr/>
      </xdr:nvSpPr>
      <xdr:spPr>
        <a:xfrm>
          <a:off x="20383500" y="100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27420</xdr:rowOff>
    </xdr:from>
    <xdr:ext cx="469744" cy="259045"/>
    <xdr:sp macro="" textlink="">
      <xdr:nvSpPr>
        <xdr:cNvPr id="808" name="テキスト ボックス 807"/>
        <xdr:cNvSpPr txBox="1"/>
      </xdr:nvSpPr>
      <xdr:spPr>
        <a:xfrm>
          <a:off x="20199427" y="1014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97979</xdr:rowOff>
    </xdr:from>
    <xdr:to>
      <xdr:col>28</xdr:col>
      <xdr:colOff>365125</xdr:colOff>
      <xdr:row>59</xdr:row>
      <xdr:rowOff>28129</xdr:rowOff>
    </xdr:to>
    <xdr:sp macro="" textlink="">
      <xdr:nvSpPr>
        <xdr:cNvPr id="809" name="円/楕円 808"/>
        <xdr:cNvSpPr/>
      </xdr:nvSpPr>
      <xdr:spPr>
        <a:xfrm>
          <a:off x="19494500" y="100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19256</xdr:rowOff>
    </xdr:from>
    <xdr:ext cx="469744" cy="259045"/>
    <xdr:sp macro="" textlink="">
      <xdr:nvSpPr>
        <xdr:cNvPr id="810" name="テキスト ボックス 809"/>
        <xdr:cNvSpPr txBox="1"/>
      </xdr:nvSpPr>
      <xdr:spPr>
        <a:xfrm>
          <a:off x="19310427" y="1013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91382</xdr:rowOff>
    </xdr:from>
    <xdr:to>
      <xdr:col>27</xdr:col>
      <xdr:colOff>161925</xdr:colOff>
      <xdr:row>59</xdr:row>
      <xdr:rowOff>21532</xdr:rowOff>
    </xdr:to>
    <xdr:sp macro="" textlink="">
      <xdr:nvSpPr>
        <xdr:cNvPr id="811" name="円/楕円 810"/>
        <xdr:cNvSpPr/>
      </xdr:nvSpPr>
      <xdr:spPr>
        <a:xfrm>
          <a:off x="18605500" y="100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12659</xdr:rowOff>
    </xdr:from>
    <xdr:ext cx="469744" cy="259045"/>
    <xdr:sp macro="" textlink="">
      <xdr:nvSpPr>
        <xdr:cNvPr id="812" name="テキスト ボックス 811"/>
        <xdr:cNvSpPr txBox="1"/>
      </xdr:nvSpPr>
      <xdr:spPr>
        <a:xfrm>
          <a:off x="18421427" y="101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118016</xdr:rowOff>
    </xdr:from>
    <xdr:to>
      <xdr:col>32</xdr:col>
      <xdr:colOff>187325</xdr:colOff>
      <xdr:row>77</xdr:row>
      <xdr:rowOff>123715</xdr:rowOff>
    </xdr:to>
    <xdr:cxnSp macro="">
      <xdr:nvCxnSpPr>
        <xdr:cNvPr id="844" name="直線コネクタ 843"/>
        <xdr:cNvCxnSpPr/>
      </xdr:nvCxnSpPr>
      <xdr:spPr>
        <a:xfrm flipV="1">
          <a:off x="21323300" y="13319666"/>
          <a:ext cx="8382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123715</xdr:rowOff>
    </xdr:from>
    <xdr:to>
      <xdr:col>31</xdr:col>
      <xdr:colOff>34925</xdr:colOff>
      <xdr:row>78</xdr:row>
      <xdr:rowOff>3339</xdr:rowOff>
    </xdr:to>
    <xdr:cxnSp macro="">
      <xdr:nvCxnSpPr>
        <xdr:cNvPr id="847" name="直線コネクタ 846"/>
        <xdr:cNvCxnSpPr/>
      </xdr:nvCxnSpPr>
      <xdr:spPr>
        <a:xfrm flipV="1">
          <a:off x="20434300" y="13325365"/>
          <a:ext cx="889000" cy="5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3339</xdr:rowOff>
    </xdr:from>
    <xdr:to>
      <xdr:col>29</xdr:col>
      <xdr:colOff>517525</xdr:colOff>
      <xdr:row>78</xdr:row>
      <xdr:rowOff>29189</xdr:rowOff>
    </xdr:to>
    <xdr:cxnSp macro="">
      <xdr:nvCxnSpPr>
        <xdr:cNvPr id="850" name="直線コネクタ 849"/>
        <xdr:cNvCxnSpPr/>
      </xdr:nvCxnSpPr>
      <xdr:spPr>
        <a:xfrm flipV="1">
          <a:off x="19545300" y="13376439"/>
          <a:ext cx="889000" cy="2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29189</xdr:rowOff>
    </xdr:from>
    <xdr:to>
      <xdr:col>28</xdr:col>
      <xdr:colOff>314325</xdr:colOff>
      <xdr:row>78</xdr:row>
      <xdr:rowOff>39802</xdr:rowOff>
    </xdr:to>
    <xdr:cxnSp macro="">
      <xdr:nvCxnSpPr>
        <xdr:cNvPr id="853" name="直線コネクタ 852"/>
        <xdr:cNvCxnSpPr/>
      </xdr:nvCxnSpPr>
      <xdr:spPr>
        <a:xfrm flipV="1">
          <a:off x="18656300" y="13402289"/>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67216</xdr:rowOff>
    </xdr:from>
    <xdr:to>
      <xdr:col>32</xdr:col>
      <xdr:colOff>238125</xdr:colOff>
      <xdr:row>77</xdr:row>
      <xdr:rowOff>168816</xdr:rowOff>
    </xdr:to>
    <xdr:sp macro="" textlink="">
      <xdr:nvSpPr>
        <xdr:cNvPr id="863" name="円/楕円 862"/>
        <xdr:cNvSpPr/>
      </xdr:nvSpPr>
      <xdr:spPr>
        <a:xfrm>
          <a:off x="22110700" y="132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153593</xdr:rowOff>
    </xdr:from>
    <xdr:ext cx="534377" cy="259045"/>
    <xdr:sp macro="" textlink="">
      <xdr:nvSpPr>
        <xdr:cNvPr id="864" name="繰出金該当値テキスト"/>
        <xdr:cNvSpPr txBox="1"/>
      </xdr:nvSpPr>
      <xdr:spPr>
        <a:xfrm>
          <a:off x="22212300" y="1318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39,828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72915</xdr:rowOff>
    </xdr:from>
    <xdr:to>
      <xdr:col>31</xdr:col>
      <xdr:colOff>85725</xdr:colOff>
      <xdr:row>78</xdr:row>
      <xdr:rowOff>3065</xdr:rowOff>
    </xdr:to>
    <xdr:sp macro="" textlink="">
      <xdr:nvSpPr>
        <xdr:cNvPr id="865" name="円/楕円 864"/>
        <xdr:cNvSpPr/>
      </xdr:nvSpPr>
      <xdr:spPr>
        <a:xfrm>
          <a:off x="21272500" y="132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165642</xdr:rowOff>
    </xdr:from>
    <xdr:ext cx="534377" cy="259045"/>
    <xdr:sp macro="" textlink="">
      <xdr:nvSpPr>
        <xdr:cNvPr id="866" name="テキスト ボックス 865"/>
        <xdr:cNvSpPr txBox="1"/>
      </xdr:nvSpPr>
      <xdr:spPr>
        <a:xfrm>
          <a:off x="21056111" y="133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123989</xdr:rowOff>
    </xdr:from>
    <xdr:to>
      <xdr:col>29</xdr:col>
      <xdr:colOff>568325</xdr:colOff>
      <xdr:row>78</xdr:row>
      <xdr:rowOff>54139</xdr:rowOff>
    </xdr:to>
    <xdr:sp macro="" textlink="">
      <xdr:nvSpPr>
        <xdr:cNvPr id="867" name="円/楕円 866"/>
        <xdr:cNvSpPr/>
      </xdr:nvSpPr>
      <xdr:spPr>
        <a:xfrm>
          <a:off x="20383500" y="133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45266</xdr:rowOff>
    </xdr:from>
    <xdr:ext cx="534377" cy="259045"/>
    <xdr:sp macro="" textlink="">
      <xdr:nvSpPr>
        <xdr:cNvPr id="868" name="テキスト ボックス 867"/>
        <xdr:cNvSpPr txBox="1"/>
      </xdr:nvSpPr>
      <xdr:spPr>
        <a:xfrm>
          <a:off x="20167111" y="134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149839</xdr:rowOff>
    </xdr:from>
    <xdr:to>
      <xdr:col>28</xdr:col>
      <xdr:colOff>365125</xdr:colOff>
      <xdr:row>78</xdr:row>
      <xdr:rowOff>79989</xdr:rowOff>
    </xdr:to>
    <xdr:sp macro="" textlink="">
      <xdr:nvSpPr>
        <xdr:cNvPr id="869" name="円/楕円 868"/>
        <xdr:cNvSpPr/>
      </xdr:nvSpPr>
      <xdr:spPr>
        <a:xfrm>
          <a:off x="19494500" y="1335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71116</xdr:rowOff>
    </xdr:from>
    <xdr:ext cx="534377" cy="259045"/>
    <xdr:sp macro="" textlink="">
      <xdr:nvSpPr>
        <xdr:cNvPr id="870" name="テキスト ボックス 869"/>
        <xdr:cNvSpPr txBox="1"/>
      </xdr:nvSpPr>
      <xdr:spPr>
        <a:xfrm>
          <a:off x="19278111" y="134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160452</xdr:rowOff>
    </xdr:from>
    <xdr:to>
      <xdr:col>27</xdr:col>
      <xdr:colOff>161925</xdr:colOff>
      <xdr:row>78</xdr:row>
      <xdr:rowOff>90602</xdr:rowOff>
    </xdr:to>
    <xdr:sp macro="" textlink="">
      <xdr:nvSpPr>
        <xdr:cNvPr id="871" name="円/楕円 870"/>
        <xdr:cNvSpPr/>
      </xdr:nvSpPr>
      <xdr:spPr>
        <a:xfrm>
          <a:off x="18605500" y="133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81729</xdr:rowOff>
    </xdr:from>
    <xdr:ext cx="534377" cy="259045"/>
    <xdr:sp macro="" textlink="">
      <xdr:nvSpPr>
        <xdr:cNvPr id="872" name="テキスト ボックス 871"/>
        <xdr:cNvSpPr txBox="1"/>
      </xdr:nvSpPr>
      <xdr:spPr>
        <a:xfrm>
          <a:off x="18389111" y="134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439,963</a:t>
          </a:r>
          <a:r>
            <a:rPr kumimoji="1" lang="ja-JP" altLang="en-US" sz="1300">
              <a:latin typeface="ＭＳ Ｐゴシック"/>
            </a:rPr>
            <a:t>円となっている。大きく占めているのは扶助費、補助費等、人件費である。とくに補助費等は前年度から</a:t>
          </a:r>
          <a:r>
            <a:rPr kumimoji="1" lang="en-US" altLang="ja-JP" sz="1300">
              <a:latin typeface="ＭＳ Ｐゴシック"/>
            </a:rPr>
            <a:t>12,640</a:t>
          </a:r>
          <a:r>
            <a:rPr kumimoji="1" lang="ja-JP" altLang="en-US" sz="1300">
              <a:latin typeface="ＭＳ Ｐゴシック"/>
            </a:rPr>
            <a:t>円増となっており、一部事務組合への負担金やふるさと納税事業の拡大による報償費が増えたことにより、類似団体と比べて高い水準となっている。</a:t>
          </a:r>
          <a:endParaRPr kumimoji="1" lang="en-US" altLang="ja-JP" sz="1300">
            <a:latin typeface="ＭＳ Ｐゴシック"/>
          </a:endParaRPr>
        </a:p>
        <a:p>
          <a:r>
            <a:rPr kumimoji="1" lang="ja-JP" altLang="en-US" sz="1300">
              <a:latin typeface="ＭＳ Ｐゴシック"/>
            </a:rPr>
            <a:t>扶助費は</a:t>
          </a:r>
          <a:r>
            <a:rPr kumimoji="1" lang="en-US" altLang="ja-JP" sz="1300">
              <a:latin typeface="ＭＳ Ｐゴシック"/>
            </a:rPr>
            <a:t>7,782</a:t>
          </a:r>
          <a:r>
            <a:rPr kumimoji="1" lang="ja-JP" altLang="en-US" sz="1300">
              <a:latin typeface="ＭＳ Ｐゴシック"/>
            </a:rPr>
            <a:t>円増となり、少子高齢化社会の進行とともに年々増加傾向にある。</a:t>
          </a:r>
        </a:p>
        <a:p>
          <a:r>
            <a:rPr kumimoji="1" lang="ja-JP" altLang="en-US" sz="1300">
              <a:latin typeface="ＭＳ Ｐゴシック"/>
            </a:rPr>
            <a:t>反対に普通建設事業費（うち新規整備）は前年度比△</a:t>
          </a:r>
          <a:r>
            <a:rPr kumimoji="1" lang="en-US" altLang="ja-JP" sz="1300">
              <a:latin typeface="ＭＳ Ｐゴシック"/>
            </a:rPr>
            <a:t>23,693</a:t>
          </a:r>
          <a:r>
            <a:rPr kumimoji="1" lang="ja-JP" altLang="en-US" sz="1300">
              <a:latin typeface="ＭＳ Ｐゴシック"/>
            </a:rPr>
            <a:t>円、災害復旧事業費は前年度比△</a:t>
          </a:r>
          <a:r>
            <a:rPr kumimoji="1" lang="en-US" altLang="ja-JP" sz="1300">
              <a:latin typeface="ＭＳ Ｐゴシック"/>
            </a:rPr>
            <a:t>6,500</a:t>
          </a:r>
          <a:r>
            <a:rPr kumimoji="1" lang="ja-JP" altLang="en-US" sz="1300">
              <a:latin typeface="ＭＳ Ｐゴシック"/>
            </a:rPr>
            <a:t>円と減少しており、新文化会館建設事業費に係るハード面と、平成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26</a:t>
          </a:r>
          <a:r>
            <a:rPr kumimoji="1" lang="ja-JP" altLang="en-US" sz="1300">
              <a:latin typeface="ＭＳ Ｐゴシック"/>
            </a:rPr>
            <a:t>年に連続して発生した豪雨災害における災害復旧事業が終了したことによるものである。しかし、その分、公債費が今後高くなる見込みであるため、将来へ負担を残さない歳出の抑制と、計画的な繰上償還が必要とな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山形県南陽市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32,183
31,995
160.52
14,929,928
14,159,337
720,757
8,031,118
16,041,454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129.8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161608</xdr:rowOff>
    </xdr:from>
    <xdr:to>
      <xdr:col>6</xdr:col>
      <xdr:colOff>511175</xdr:colOff>
      <xdr:row>35</xdr:row>
      <xdr:rowOff>85027</xdr:rowOff>
    </xdr:to>
    <xdr:cxnSp macro="">
      <xdr:nvCxnSpPr>
        <xdr:cNvPr id="61" name="直線コネクタ 60"/>
        <xdr:cNvCxnSpPr/>
      </xdr:nvCxnSpPr>
      <xdr:spPr>
        <a:xfrm>
          <a:off x="3797300" y="5990908"/>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161608</xdr:rowOff>
    </xdr:from>
    <xdr:to>
      <xdr:col>5</xdr:col>
      <xdr:colOff>358775</xdr:colOff>
      <xdr:row>35</xdr:row>
      <xdr:rowOff>73597</xdr:rowOff>
    </xdr:to>
    <xdr:cxnSp macro="">
      <xdr:nvCxnSpPr>
        <xdr:cNvPr id="64" name="直線コネクタ 63"/>
        <xdr:cNvCxnSpPr/>
      </xdr:nvCxnSpPr>
      <xdr:spPr>
        <a:xfrm flipV="1">
          <a:off x="2908300" y="5990908"/>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73597</xdr:rowOff>
    </xdr:from>
    <xdr:to>
      <xdr:col>4</xdr:col>
      <xdr:colOff>155575</xdr:colOff>
      <xdr:row>35</xdr:row>
      <xdr:rowOff>94171</xdr:rowOff>
    </xdr:to>
    <xdr:cxnSp macro="">
      <xdr:nvCxnSpPr>
        <xdr:cNvPr id="67" name="直線コネクタ 66"/>
        <xdr:cNvCxnSpPr/>
      </xdr:nvCxnSpPr>
      <xdr:spPr>
        <a:xfrm flipV="1">
          <a:off x="2019300" y="607434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93218</xdr:rowOff>
    </xdr:from>
    <xdr:to>
      <xdr:col>2</xdr:col>
      <xdr:colOff>638175</xdr:colOff>
      <xdr:row>35</xdr:row>
      <xdr:rowOff>94171</xdr:rowOff>
    </xdr:to>
    <xdr:cxnSp macro="">
      <xdr:nvCxnSpPr>
        <xdr:cNvPr id="70" name="直線コネクタ 69"/>
        <xdr:cNvCxnSpPr/>
      </xdr:nvCxnSpPr>
      <xdr:spPr>
        <a:xfrm>
          <a:off x="1130300" y="6093968"/>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34227</xdr:rowOff>
    </xdr:from>
    <xdr:to>
      <xdr:col>6</xdr:col>
      <xdr:colOff>561975</xdr:colOff>
      <xdr:row>35</xdr:row>
      <xdr:rowOff>135827</xdr:rowOff>
    </xdr:to>
    <xdr:sp macro="" textlink="">
      <xdr:nvSpPr>
        <xdr:cNvPr id="80" name="円/楕円 79"/>
        <xdr:cNvSpPr/>
      </xdr:nvSpPr>
      <xdr:spPr>
        <a:xfrm>
          <a:off x="4584700" y="6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57104</xdr:rowOff>
    </xdr:from>
    <xdr:ext cx="469744" cy="259045"/>
    <xdr:sp macro="" textlink="">
      <xdr:nvSpPr>
        <xdr:cNvPr id="81" name="議会費該当値テキスト"/>
        <xdr:cNvSpPr txBox="1"/>
      </xdr:nvSpPr>
      <xdr:spPr>
        <a:xfrm>
          <a:off x="4686300" y="588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110808</xdr:rowOff>
    </xdr:from>
    <xdr:to>
      <xdr:col>5</xdr:col>
      <xdr:colOff>409575</xdr:colOff>
      <xdr:row>35</xdr:row>
      <xdr:rowOff>40958</xdr:rowOff>
    </xdr:to>
    <xdr:sp macro="" textlink="">
      <xdr:nvSpPr>
        <xdr:cNvPr id="82" name="円/楕円 81"/>
        <xdr:cNvSpPr/>
      </xdr:nvSpPr>
      <xdr:spPr>
        <a:xfrm>
          <a:off x="3746500" y="59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57485</xdr:rowOff>
    </xdr:from>
    <xdr:ext cx="469744" cy="259045"/>
    <xdr:sp macro="" textlink="">
      <xdr:nvSpPr>
        <xdr:cNvPr id="83" name="テキスト ボックス 82"/>
        <xdr:cNvSpPr txBox="1"/>
      </xdr:nvSpPr>
      <xdr:spPr>
        <a:xfrm>
          <a:off x="3562427" y="571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22797</xdr:rowOff>
    </xdr:from>
    <xdr:to>
      <xdr:col>4</xdr:col>
      <xdr:colOff>206375</xdr:colOff>
      <xdr:row>35</xdr:row>
      <xdr:rowOff>124397</xdr:rowOff>
    </xdr:to>
    <xdr:sp macro="" textlink="">
      <xdr:nvSpPr>
        <xdr:cNvPr id="84" name="円/楕円 83"/>
        <xdr:cNvSpPr/>
      </xdr:nvSpPr>
      <xdr:spPr>
        <a:xfrm>
          <a:off x="2857500" y="60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140924</xdr:rowOff>
    </xdr:from>
    <xdr:ext cx="469744" cy="259045"/>
    <xdr:sp macro="" textlink="">
      <xdr:nvSpPr>
        <xdr:cNvPr id="85" name="テキスト ボックス 84"/>
        <xdr:cNvSpPr txBox="1"/>
      </xdr:nvSpPr>
      <xdr:spPr>
        <a:xfrm>
          <a:off x="2673427" y="579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43371</xdr:rowOff>
    </xdr:from>
    <xdr:to>
      <xdr:col>3</xdr:col>
      <xdr:colOff>3175</xdr:colOff>
      <xdr:row>35</xdr:row>
      <xdr:rowOff>144971</xdr:rowOff>
    </xdr:to>
    <xdr:sp macro="" textlink="">
      <xdr:nvSpPr>
        <xdr:cNvPr id="86" name="円/楕円 85"/>
        <xdr:cNvSpPr/>
      </xdr:nvSpPr>
      <xdr:spPr>
        <a:xfrm>
          <a:off x="1968500" y="60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161498</xdr:rowOff>
    </xdr:from>
    <xdr:ext cx="469744" cy="259045"/>
    <xdr:sp macro="" textlink="">
      <xdr:nvSpPr>
        <xdr:cNvPr id="87" name="テキスト ボックス 86"/>
        <xdr:cNvSpPr txBox="1"/>
      </xdr:nvSpPr>
      <xdr:spPr>
        <a:xfrm>
          <a:off x="1784427" y="58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42418</xdr:rowOff>
    </xdr:from>
    <xdr:to>
      <xdr:col>1</xdr:col>
      <xdr:colOff>485775</xdr:colOff>
      <xdr:row>35</xdr:row>
      <xdr:rowOff>144018</xdr:rowOff>
    </xdr:to>
    <xdr:sp macro="" textlink="">
      <xdr:nvSpPr>
        <xdr:cNvPr id="88" name="円/楕円 87"/>
        <xdr:cNvSpPr/>
      </xdr:nvSpPr>
      <xdr:spPr>
        <a:xfrm>
          <a:off x="1079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135145</xdr:rowOff>
    </xdr:from>
    <xdr:ext cx="469744" cy="259045"/>
    <xdr:sp macro="" textlink="">
      <xdr:nvSpPr>
        <xdr:cNvPr id="89" name="テキスト ボックス 88"/>
        <xdr:cNvSpPr txBox="1"/>
      </xdr:nvSpPr>
      <xdr:spPr>
        <a:xfrm>
          <a:off x="895427"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104335</xdr:rowOff>
    </xdr:from>
    <xdr:to>
      <xdr:col>6</xdr:col>
      <xdr:colOff>511175</xdr:colOff>
      <xdr:row>57</xdr:row>
      <xdr:rowOff>15470</xdr:rowOff>
    </xdr:to>
    <xdr:cxnSp macro="">
      <xdr:nvCxnSpPr>
        <xdr:cNvPr id="116" name="直線コネクタ 115"/>
        <xdr:cNvCxnSpPr/>
      </xdr:nvCxnSpPr>
      <xdr:spPr>
        <a:xfrm flipV="1">
          <a:off x="3797300" y="9705535"/>
          <a:ext cx="838200" cy="8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15470</xdr:rowOff>
    </xdr:from>
    <xdr:to>
      <xdr:col>5</xdr:col>
      <xdr:colOff>358775</xdr:colOff>
      <xdr:row>57</xdr:row>
      <xdr:rowOff>73872</xdr:rowOff>
    </xdr:to>
    <xdr:cxnSp macro="">
      <xdr:nvCxnSpPr>
        <xdr:cNvPr id="119" name="直線コネクタ 118"/>
        <xdr:cNvCxnSpPr/>
      </xdr:nvCxnSpPr>
      <xdr:spPr>
        <a:xfrm flipV="1">
          <a:off x="2908300" y="9788120"/>
          <a:ext cx="889000" cy="5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73872</xdr:rowOff>
    </xdr:from>
    <xdr:to>
      <xdr:col>4</xdr:col>
      <xdr:colOff>155575</xdr:colOff>
      <xdr:row>57</xdr:row>
      <xdr:rowOff>92613</xdr:rowOff>
    </xdr:to>
    <xdr:cxnSp macro="">
      <xdr:nvCxnSpPr>
        <xdr:cNvPr id="122" name="直線コネクタ 121"/>
        <xdr:cNvCxnSpPr/>
      </xdr:nvCxnSpPr>
      <xdr:spPr>
        <a:xfrm flipV="1">
          <a:off x="2019300" y="9846522"/>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92613</xdr:rowOff>
    </xdr:from>
    <xdr:to>
      <xdr:col>2</xdr:col>
      <xdr:colOff>638175</xdr:colOff>
      <xdr:row>57</xdr:row>
      <xdr:rowOff>107628</xdr:rowOff>
    </xdr:to>
    <xdr:cxnSp macro="">
      <xdr:nvCxnSpPr>
        <xdr:cNvPr id="125" name="直線コネクタ 124"/>
        <xdr:cNvCxnSpPr/>
      </xdr:nvCxnSpPr>
      <xdr:spPr>
        <a:xfrm flipV="1">
          <a:off x="1130300" y="9865263"/>
          <a:ext cx="889000" cy="1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53535</xdr:rowOff>
    </xdr:from>
    <xdr:to>
      <xdr:col>6</xdr:col>
      <xdr:colOff>561975</xdr:colOff>
      <xdr:row>56</xdr:row>
      <xdr:rowOff>155135</xdr:rowOff>
    </xdr:to>
    <xdr:sp macro="" textlink="">
      <xdr:nvSpPr>
        <xdr:cNvPr id="135" name="円/楕円 134"/>
        <xdr:cNvSpPr/>
      </xdr:nvSpPr>
      <xdr:spPr>
        <a:xfrm>
          <a:off x="4584700" y="96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31962</xdr:rowOff>
    </xdr:from>
    <xdr:ext cx="534377" cy="259045"/>
    <xdr:sp macro="" textlink="">
      <xdr:nvSpPr>
        <xdr:cNvPr id="136" name="総務費該当値テキスト"/>
        <xdr:cNvSpPr txBox="1"/>
      </xdr:nvSpPr>
      <xdr:spPr>
        <a:xfrm>
          <a:off x="4686300" y="96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136120</xdr:rowOff>
    </xdr:from>
    <xdr:to>
      <xdr:col>5</xdr:col>
      <xdr:colOff>409575</xdr:colOff>
      <xdr:row>57</xdr:row>
      <xdr:rowOff>66270</xdr:rowOff>
    </xdr:to>
    <xdr:sp macro="" textlink="">
      <xdr:nvSpPr>
        <xdr:cNvPr id="137" name="円/楕円 136"/>
        <xdr:cNvSpPr/>
      </xdr:nvSpPr>
      <xdr:spPr>
        <a:xfrm>
          <a:off x="3746500" y="97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57397</xdr:rowOff>
    </xdr:from>
    <xdr:ext cx="534377" cy="259045"/>
    <xdr:sp macro="" textlink="">
      <xdr:nvSpPr>
        <xdr:cNvPr id="138" name="テキスト ボックス 137"/>
        <xdr:cNvSpPr txBox="1"/>
      </xdr:nvSpPr>
      <xdr:spPr>
        <a:xfrm>
          <a:off x="3530111" y="98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23072</xdr:rowOff>
    </xdr:from>
    <xdr:to>
      <xdr:col>4</xdr:col>
      <xdr:colOff>206375</xdr:colOff>
      <xdr:row>57</xdr:row>
      <xdr:rowOff>124672</xdr:rowOff>
    </xdr:to>
    <xdr:sp macro="" textlink="">
      <xdr:nvSpPr>
        <xdr:cNvPr id="139" name="円/楕円 138"/>
        <xdr:cNvSpPr/>
      </xdr:nvSpPr>
      <xdr:spPr>
        <a:xfrm>
          <a:off x="2857500" y="97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115799</xdr:rowOff>
    </xdr:from>
    <xdr:ext cx="534377" cy="259045"/>
    <xdr:sp macro="" textlink="">
      <xdr:nvSpPr>
        <xdr:cNvPr id="140" name="テキスト ボックス 139"/>
        <xdr:cNvSpPr txBox="1"/>
      </xdr:nvSpPr>
      <xdr:spPr>
        <a:xfrm>
          <a:off x="2641111" y="988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41813</xdr:rowOff>
    </xdr:from>
    <xdr:to>
      <xdr:col>3</xdr:col>
      <xdr:colOff>3175</xdr:colOff>
      <xdr:row>57</xdr:row>
      <xdr:rowOff>143413</xdr:rowOff>
    </xdr:to>
    <xdr:sp macro="" textlink="">
      <xdr:nvSpPr>
        <xdr:cNvPr id="141" name="円/楕円 140"/>
        <xdr:cNvSpPr/>
      </xdr:nvSpPr>
      <xdr:spPr>
        <a:xfrm>
          <a:off x="1968500" y="98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134540</xdr:rowOff>
    </xdr:from>
    <xdr:ext cx="534377" cy="259045"/>
    <xdr:sp macro="" textlink="">
      <xdr:nvSpPr>
        <xdr:cNvPr id="142" name="テキスト ボックス 141"/>
        <xdr:cNvSpPr txBox="1"/>
      </xdr:nvSpPr>
      <xdr:spPr>
        <a:xfrm>
          <a:off x="1752111" y="990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56828</xdr:rowOff>
    </xdr:from>
    <xdr:to>
      <xdr:col>1</xdr:col>
      <xdr:colOff>485775</xdr:colOff>
      <xdr:row>57</xdr:row>
      <xdr:rowOff>158428</xdr:rowOff>
    </xdr:to>
    <xdr:sp macro="" textlink="">
      <xdr:nvSpPr>
        <xdr:cNvPr id="143" name="円/楕円 142"/>
        <xdr:cNvSpPr/>
      </xdr:nvSpPr>
      <xdr:spPr>
        <a:xfrm>
          <a:off x="1079500" y="98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149555</xdr:rowOff>
    </xdr:from>
    <xdr:ext cx="534377" cy="259045"/>
    <xdr:sp macro="" textlink="">
      <xdr:nvSpPr>
        <xdr:cNvPr id="144" name="テキスト ボックス 143"/>
        <xdr:cNvSpPr txBox="1"/>
      </xdr:nvSpPr>
      <xdr:spPr>
        <a:xfrm>
          <a:off x="863111" y="99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94579</xdr:rowOff>
    </xdr:from>
    <xdr:to>
      <xdr:col>6</xdr:col>
      <xdr:colOff>511175</xdr:colOff>
      <xdr:row>77</xdr:row>
      <xdr:rowOff>145968</xdr:rowOff>
    </xdr:to>
    <xdr:cxnSp macro="">
      <xdr:nvCxnSpPr>
        <xdr:cNvPr id="172" name="直線コネクタ 171"/>
        <xdr:cNvCxnSpPr/>
      </xdr:nvCxnSpPr>
      <xdr:spPr>
        <a:xfrm flipV="1">
          <a:off x="3797300" y="13296229"/>
          <a:ext cx="8382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145968</xdr:rowOff>
    </xdr:from>
    <xdr:to>
      <xdr:col>5</xdr:col>
      <xdr:colOff>358775</xdr:colOff>
      <xdr:row>77</xdr:row>
      <xdr:rowOff>166350</xdr:rowOff>
    </xdr:to>
    <xdr:cxnSp macro="">
      <xdr:nvCxnSpPr>
        <xdr:cNvPr id="175" name="直線コネクタ 174"/>
        <xdr:cNvCxnSpPr/>
      </xdr:nvCxnSpPr>
      <xdr:spPr>
        <a:xfrm flipV="1">
          <a:off x="2908300" y="13347618"/>
          <a:ext cx="8890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166350</xdr:rowOff>
    </xdr:from>
    <xdr:to>
      <xdr:col>4</xdr:col>
      <xdr:colOff>155575</xdr:colOff>
      <xdr:row>78</xdr:row>
      <xdr:rowOff>26054</xdr:rowOff>
    </xdr:to>
    <xdr:cxnSp macro="">
      <xdr:nvCxnSpPr>
        <xdr:cNvPr id="178" name="直線コネクタ 177"/>
        <xdr:cNvCxnSpPr/>
      </xdr:nvCxnSpPr>
      <xdr:spPr>
        <a:xfrm flipV="1">
          <a:off x="2019300" y="13368000"/>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26054</xdr:rowOff>
    </xdr:from>
    <xdr:to>
      <xdr:col>2</xdr:col>
      <xdr:colOff>638175</xdr:colOff>
      <xdr:row>78</xdr:row>
      <xdr:rowOff>60989</xdr:rowOff>
    </xdr:to>
    <xdr:cxnSp macro="">
      <xdr:nvCxnSpPr>
        <xdr:cNvPr id="181" name="直線コネクタ 180"/>
        <xdr:cNvCxnSpPr/>
      </xdr:nvCxnSpPr>
      <xdr:spPr>
        <a:xfrm flipV="1">
          <a:off x="1130300" y="13399154"/>
          <a:ext cx="889000" cy="3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43779</xdr:rowOff>
    </xdr:from>
    <xdr:to>
      <xdr:col>6</xdr:col>
      <xdr:colOff>561975</xdr:colOff>
      <xdr:row>77</xdr:row>
      <xdr:rowOff>145379</xdr:rowOff>
    </xdr:to>
    <xdr:sp macro="" textlink="">
      <xdr:nvSpPr>
        <xdr:cNvPr id="191" name="円/楕円 190"/>
        <xdr:cNvSpPr/>
      </xdr:nvSpPr>
      <xdr:spPr>
        <a:xfrm>
          <a:off x="4584700" y="132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22206</xdr:rowOff>
    </xdr:from>
    <xdr:ext cx="599010" cy="259045"/>
    <xdr:sp macro="" textlink="">
      <xdr:nvSpPr>
        <xdr:cNvPr id="192" name="民生費該当値テキスト"/>
        <xdr:cNvSpPr txBox="1"/>
      </xdr:nvSpPr>
      <xdr:spPr>
        <a:xfrm>
          <a:off x="4686300" y="1322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95168</xdr:rowOff>
    </xdr:from>
    <xdr:to>
      <xdr:col>5</xdr:col>
      <xdr:colOff>409575</xdr:colOff>
      <xdr:row>78</xdr:row>
      <xdr:rowOff>25318</xdr:rowOff>
    </xdr:to>
    <xdr:sp macro="" textlink="">
      <xdr:nvSpPr>
        <xdr:cNvPr id="193" name="円/楕円 192"/>
        <xdr:cNvSpPr/>
      </xdr:nvSpPr>
      <xdr:spPr>
        <a:xfrm>
          <a:off x="3746500" y="132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16445</xdr:rowOff>
    </xdr:from>
    <xdr:ext cx="599010" cy="259045"/>
    <xdr:sp macro="" textlink="">
      <xdr:nvSpPr>
        <xdr:cNvPr id="194" name="テキスト ボックス 193"/>
        <xdr:cNvSpPr txBox="1"/>
      </xdr:nvSpPr>
      <xdr:spPr>
        <a:xfrm>
          <a:off x="3497794" y="1338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115550</xdr:rowOff>
    </xdr:from>
    <xdr:to>
      <xdr:col>4</xdr:col>
      <xdr:colOff>206375</xdr:colOff>
      <xdr:row>78</xdr:row>
      <xdr:rowOff>45700</xdr:rowOff>
    </xdr:to>
    <xdr:sp macro="" textlink="">
      <xdr:nvSpPr>
        <xdr:cNvPr id="195" name="円/楕円 194"/>
        <xdr:cNvSpPr/>
      </xdr:nvSpPr>
      <xdr:spPr>
        <a:xfrm>
          <a:off x="2857500" y="133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36827</xdr:rowOff>
    </xdr:from>
    <xdr:ext cx="599010" cy="259045"/>
    <xdr:sp macro="" textlink="">
      <xdr:nvSpPr>
        <xdr:cNvPr id="196" name="テキスト ボックス 195"/>
        <xdr:cNvSpPr txBox="1"/>
      </xdr:nvSpPr>
      <xdr:spPr>
        <a:xfrm>
          <a:off x="2608794" y="134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146704</xdr:rowOff>
    </xdr:from>
    <xdr:to>
      <xdr:col>3</xdr:col>
      <xdr:colOff>3175</xdr:colOff>
      <xdr:row>78</xdr:row>
      <xdr:rowOff>76854</xdr:rowOff>
    </xdr:to>
    <xdr:sp macro="" textlink="">
      <xdr:nvSpPr>
        <xdr:cNvPr id="197" name="円/楕円 196"/>
        <xdr:cNvSpPr/>
      </xdr:nvSpPr>
      <xdr:spPr>
        <a:xfrm>
          <a:off x="1968500" y="1334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67981</xdr:rowOff>
    </xdr:from>
    <xdr:ext cx="599010" cy="259045"/>
    <xdr:sp macro="" textlink="">
      <xdr:nvSpPr>
        <xdr:cNvPr id="198" name="テキスト ボックス 197"/>
        <xdr:cNvSpPr txBox="1"/>
      </xdr:nvSpPr>
      <xdr:spPr>
        <a:xfrm>
          <a:off x="1719794" y="1344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10189</xdr:rowOff>
    </xdr:from>
    <xdr:to>
      <xdr:col>1</xdr:col>
      <xdr:colOff>485775</xdr:colOff>
      <xdr:row>78</xdr:row>
      <xdr:rowOff>111789</xdr:rowOff>
    </xdr:to>
    <xdr:sp macro="" textlink="">
      <xdr:nvSpPr>
        <xdr:cNvPr id="199" name="円/楕円 198"/>
        <xdr:cNvSpPr/>
      </xdr:nvSpPr>
      <xdr:spPr>
        <a:xfrm>
          <a:off x="1079500" y="133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102916</xdr:rowOff>
    </xdr:from>
    <xdr:ext cx="599010" cy="259045"/>
    <xdr:sp macro="" textlink="">
      <xdr:nvSpPr>
        <xdr:cNvPr id="200" name="テキスト ボックス 199"/>
        <xdr:cNvSpPr txBox="1"/>
      </xdr:nvSpPr>
      <xdr:spPr>
        <a:xfrm>
          <a:off x="830794" y="1347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72715</xdr:rowOff>
    </xdr:from>
    <xdr:to>
      <xdr:col>6</xdr:col>
      <xdr:colOff>511175</xdr:colOff>
      <xdr:row>97</xdr:row>
      <xdr:rowOff>91523</xdr:rowOff>
    </xdr:to>
    <xdr:cxnSp macro="">
      <xdr:nvCxnSpPr>
        <xdr:cNvPr id="225" name="直線コネクタ 224"/>
        <xdr:cNvCxnSpPr/>
      </xdr:nvCxnSpPr>
      <xdr:spPr>
        <a:xfrm>
          <a:off x="3797300" y="16703365"/>
          <a:ext cx="8382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54239</xdr:rowOff>
    </xdr:from>
    <xdr:to>
      <xdr:col>5</xdr:col>
      <xdr:colOff>358775</xdr:colOff>
      <xdr:row>97</xdr:row>
      <xdr:rowOff>72715</xdr:rowOff>
    </xdr:to>
    <xdr:cxnSp macro="">
      <xdr:nvCxnSpPr>
        <xdr:cNvPr id="228" name="直線コネクタ 227"/>
        <xdr:cNvCxnSpPr/>
      </xdr:nvCxnSpPr>
      <xdr:spPr>
        <a:xfrm>
          <a:off x="2908300" y="16684889"/>
          <a:ext cx="889000" cy="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54239</xdr:rowOff>
    </xdr:from>
    <xdr:to>
      <xdr:col>4</xdr:col>
      <xdr:colOff>155575</xdr:colOff>
      <xdr:row>97</xdr:row>
      <xdr:rowOff>68892</xdr:rowOff>
    </xdr:to>
    <xdr:cxnSp macro="">
      <xdr:nvCxnSpPr>
        <xdr:cNvPr id="231" name="直線コネクタ 230"/>
        <xdr:cNvCxnSpPr/>
      </xdr:nvCxnSpPr>
      <xdr:spPr>
        <a:xfrm flipV="1">
          <a:off x="2019300" y="16684889"/>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51152</xdr:rowOff>
    </xdr:from>
    <xdr:to>
      <xdr:col>2</xdr:col>
      <xdr:colOff>638175</xdr:colOff>
      <xdr:row>97</xdr:row>
      <xdr:rowOff>68892</xdr:rowOff>
    </xdr:to>
    <xdr:cxnSp macro="">
      <xdr:nvCxnSpPr>
        <xdr:cNvPr id="234" name="直線コネクタ 233"/>
        <xdr:cNvCxnSpPr/>
      </xdr:nvCxnSpPr>
      <xdr:spPr>
        <a:xfrm>
          <a:off x="1130300" y="16681802"/>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40723</xdr:rowOff>
    </xdr:from>
    <xdr:to>
      <xdr:col>6</xdr:col>
      <xdr:colOff>561975</xdr:colOff>
      <xdr:row>97</xdr:row>
      <xdr:rowOff>142323</xdr:rowOff>
    </xdr:to>
    <xdr:sp macro="" textlink="">
      <xdr:nvSpPr>
        <xdr:cNvPr id="244" name="円/楕円 243"/>
        <xdr:cNvSpPr/>
      </xdr:nvSpPr>
      <xdr:spPr>
        <a:xfrm>
          <a:off x="4584700" y="166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127100</xdr:rowOff>
    </xdr:from>
    <xdr:ext cx="534377" cy="259045"/>
    <xdr:sp macro="" textlink="">
      <xdr:nvSpPr>
        <xdr:cNvPr id="245" name="衛生費該当値テキスト"/>
        <xdr:cNvSpPr txBox="1"/>
      </xdr:nvSpPr>
      <xdr:spPr>
        <a:xfrm>
          <a:off x="4686300" y="165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18,430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21915</xdr:rowOff>
    </xdr:from>
    <xdr:to>
      <xdr:col>5</xdr:col>
      <xdr:colOff>409575</xdr:colOff>
      <xdr:row>97</xdr:row>
      <xdr:rowOff>123515</xdr:rowOff>
    </xdr:to>
    <xdr:sp macro="" textlink="">
      <xdr:nvSpPr>
        <xdr:cNvPr id="246" name="円/楕円 245"/>
        <xdr:cNvSpPr/>
      </xdr:nvSpPr>
      <xdr:spPr>
        <a:xfrm>
          <a:off x="3746500" y="166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114642</xdr:rowOff>
    </xdr:from>
    <xdr:ext cx="534377" cy="259045"/>
    <xdr:sp macro="" textlink="">
      <xdr:nvSpPr>
        <xdr:cNvPr id="247" name="テキスト ボックス 246"/>
        <xdr:cNvSpPr txBox="1"/>
      </xdr:nvSpPr>
      <xdr:spPr>
        <a:xfrm>
          <a:off x="3530111" y="167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3439</xdr:rowOff>
    </xdr:from>
    <xdr:to>
      <xdr:col>4</xdr:col>
      <xdr:colOff>206375</xdr:colOff>
      <xdr:row>97</xdr:row>
      <xdr:rowOff>105039</xdr:rowOff>
    </xdr:to>
    <xdr:sp macro="" textlink="">
      <xdr:nvSpPr>
        <xdr:cNvPr id="248" name="円/楕円 247"/>
        <xdr:cNvSpPr/>
      </xdr:nvSpPr>
      <xdr:spPr>
        <a:xfrm>
          <a:off x="2857500" y="166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96166</xdr:rowOff>
    </xdr:from>
    <xdr:ext cx="534377" cy="259045"/>
    <xdr:sp macro="" textlink="">
      <xdr:nvSpPr>
        <xdr:cNvPr id="249" name="テキスト ボックス 248"/>
        <xdr:cNvSpPr txBox="1"/>
      </xdr:nvSpPr>
      <xdr:spPr>
        <a:xfrm>
          <a:off x="2641111" y="167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18092</xdr:rowOff>
    </xdr:from>
    <xdr:to>
      <xdr:col>3</xdr:col>
      <xdr:colOff>3175</xdr:colOff>
      <xdr:row>97</xdr:row>
      <xdr:rowOff>119692</xdr:rowOff>
    </xdr:to>
    <xdr:sp macro="" textlink="">
      <xdr:nvSpPr>
        <xdr:cNvPr id="250" name="円/楕円 249"/>
        <xdr:cNvSpPr/>
      </xdr:nvSpPr>
      <xdr:spPr>
        <a:xfrm>
          <a:off x="1968500" y="166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110819</xdr:rowOff>
    </xdr:from>
    <xdr:ext cx="534377" cy="259045"/>
    <xdr:sp macro="" textlink="">
      <xdr:nvSpPr>
        <xdr:cNvPr id="251" name="テキスト ボックス 250"/>
        <xdr:cNvSpPr txBox="1"/>
      </xdr:nvSpPr>
      <xdr:spPr>
        <a:xfrm>
          <a:off x="1752111" y="167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352</xdr:rowOff>
    </xdr:from>
    <xdr:to>
      <xdr:col>1</xdr:col>
      <xdr:colOff>485775</xdr:colOff>
      <xdr:row>97</xdr:row>
      <xdr:rowOff>101952</xdr:rowOff>
    </xdr:to>
    <xdr:sp macro="" textlink="">
      <xdr:nvSpPr>
        <xdr:cNvPr id="252" name="円/楕円 251"/>
        <xdr:cNvSpPr/>
      </xdr:nvSpPr>
      <xdr:spPr>
        <a:xfrm>
          <a:off x="1079500" y="166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93079</xdr:rowOff>
    </xdr:from>
    <xdr:ext cx="534377" cy="259045"/>
    <xdr:sp macro="" textlink="">
      <xdr:nvSpPr>
        <xdr:cNvPr id="253" name="テキスト ボックス 252"/>
        <xdr:cNvSpPr txBox="1"/>
      </xdr:nvSpPr>
      <xdr:spPr>
        <a:xfrm>
          <a:off x="863111" y="167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18869</xdr:rowOff>
    </xdr:from>
    <xdr:to>
      <xdr:col>15</xdr:col>
      <xdr:colOff>180975</xdr:colOff>
      <xdr:row>36</xdr:row>
      <xdr:rowOff>53485</xdr:rowOff>
    </xdr:to>
    <xdr:cxnSp macro="">
      <xdr:nvCxnSpPr>
        <xdr:cNvPr id="284" name="直線コネクタ 283"/>
        <xdr:cNvCxnSpPr/>
      </xdr:nvCxnSpPr>
      <xdr:spPr>
        <a:xfrm flipV="1">
          <a:off x="9639300" y="6191069"/>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30952</xdr:rowOff>
    </xdr:from>
    <xdr:to>
      <xdr:col>14</xdr:col>
      <xdr:colOff>28575</xdr:colOff>
      <xdr:row>36</xdr:row>
      <xdr:rowOff>53485</xdr:rowOff>
    </xdr:to>
    <xdr:cxnSp macro="">
      <xdr:nvCxnSpPr>
        <xdr:cNvPr id="287" name="直線コネクタ 286"/>
        <xdr:cNvCxnSpPr/>
      </xdr:nvCxnSpPr>
      <xdr:spPr>
        <a:xfrm>
          <a:off x="8750300" y="6203152"/>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30952</xdr:rowOff>
    </xdr:from>
    <xdr:to>
      <xdr:col>12</xdr:col>
      <xdr:colOff>511175</xdr:colOff>
      <xdr:row>36</xdr:row>
      <xdr:rowOff>66222</xdr:rowOff>
    </xdr:to>
    <xdr:cxnSp macro="">
      <xdr:nvCxnSpPr>
        <xdr:cNvPr id="290" name="直線コネクタ 289"/>
        <xdr:cNvCxnSpPr/>
      </xdr:nvCxnSpPr>
      <xdr:spPr>
        <a:xfrm flipV="1">
          <a:off x="7861300" y="6203152"/>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65242</xdr:rowOff>
    </xdr:from>
    <xdr:to>
      <xdr:col>11</xdr:col>
      <xdr:colOff>307975</xdr:colOff>
      <xdr:row>36</xdr:row>
      <xdr:rowOff>66222</xdr:rowOff>
    </xdr:to>
    <xdr:cxnSp macro="">
      <xdr:nvCxnSpPr>
        <xdr:cNvPr id="293" name="直線コネクタ 292"/>
        <xdr:cNvCxnSpPr/>
      </xdr:nvCxnSpPr>
      <xdr:spPr>
        <a:xfrm>
          <a:off x="6972300" y="623744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139519</xdr:rowOff>
    </xdr:from>
    <xdr:to>
      <xdr:col>15</xdr:col>
      <xdr:colOff>231775</xdr:colOff>
      <xdr:row>36</xdr:row>
      <xdr:rowOff>69669</xdr:rowOff>
    </xdr:to>
    <xdr:sp macro="" textlink="">
      <xdr:nvSpPr>
        <xdr:cNvPr id="303" name="円/楕円 302"/>
        <xdr:cNvSpPr/>
      </xdr:nvSpPr>
      <xdr:spPr>
        <a:xfrm>
          <a:off x="104267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162396</xdr:rowOff>
    </xdr:from>
    <xdr:ext cx="469744" cy="259045"/>
    <xdr:sp macro="" textlink="">
      <xdr:nvSpPr>
        <xdr:cNvPr id="304" name="労働費該当値テキスト"/>
        <xdr:cNvSpPr txBox="1"/>
      </xdr:nvSpPr>
      <xdr:spPr>
        <a:xfrm>
          <a:off x="10528300" y="599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2685</xdr:rowOff>
    </xdr:from>
    <xdr:to>
      <xdr:col>14</xdr:col>
      <xdr:colOff>79375</xdr:colOff>
      <xdr:row>36</xdr:row>
      <xdr:rowOff>104285</xdr:rowOff>
    </xdr:to>
    <xdr:sp macro="" textlink="">
      <xdr:nvSpPr>
        <xdr:cNvPr id="305" name="円/楕円 304"/>
        <xdr:cNvSpPr/>
      </xdr:nvSpPr>
      <xdr:spPr>
        <a:xfrm>
          <a:off x="9588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120812</xdr:rowOff>
    </xdr:from>
    <xdr:ext cx="469744" cy="259045"/>
    <xdr:sp macro="" textlink="">
      <xdr:nvSpPr>
        <xdr:cNvPr id="306" name="テキスト ボックス 305"/>
        <xdr:cNvSpPr txBox="1"/>
      </xdr:nvSpPr>
      <xdr:spPr>
        <a:xfrm>
          <a:off x="9404427" y="59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151602</xdr:rowOff>
    </xdr:from>
    <xdr:to>
      <xdr:col>12</xdr:col>
      <xdr:colOff>561975</xdr:colOff>
      <xdr:row>36</xdr:row>
      <xdr:rowOff>81752</xdr:rowOff>
    </xdr:to>
    <xdr:sp macro="" textlink="">
      <xdr:nvSpPr>
        <xdr:cNvPr id="307" name="円/楕円 306"/>
        <xdr:cNvSpPr/>
      </xdr:nvSpPr>
      <xdr:spPr>
        <a:xfrm>
          <a:off x="8699500" y="6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98279</xdr:rowOff>
    </xdr:from>
    <xdr:ext cx="469744" cy="259045"/>
    <xdr:sp macro="" textlink="">
      <xdr:nvSpPr>
        <xdr:cNvPr id="308" name="テキスト ボックス 307"/>
        <xdr:cNvSpPr txBox="1"/>
      </xdr:nvSpPr>
      <xdr:spPr>
        <a:xfrm>
          <a:off x="8515427" y="592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15422</xdr:rowOff>
    </xdr:from>
    <xdr:to>
      <xdr:col>11</xdr:col>
      <xdr:colOff>358775</xdr:colOff>
      <xdr:row>36</xdr:row>
      <xdr:rowOff>117022</xdr:rowOff>
    </xdr:to>
    <xdr:sp macro="" textlink="">
      <xdr:nvSpPr>
        <xdr:cNvPr id="309" name="円/楕円 308"/>
        <xdr:cNvSpPr/>
      </xdr:nvSpPr>
      <xdr:spPr>
        <a:xfrm>
          <a:off x="7810500" y="6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108149</xdr:rowOff>
    </xdr:from>
    <xdr:ext cx="469744" cy="259045"/>
    <xdr:sp macro="" textlink="">
      <xdr:nvSpPr>
        <xdr:cNvPr id="310" name="テキスト ボックス 309"/>
        <xdr:cNvSpPr txBox="1"/>
      </xdr:nvSpPr>
      <xdr:spPr>
        <a:xfrm>
          <a:off x="7626427" y="628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14442</xdr:rowOff>
    </xdr:from>
    <xdr:to>
      <xdr:col>10</xdr:col>
      <xdr:colOff>155575</xdr:colOff>
      <xdr:row>36</xdr:row>
      <xdr:rowOff>116042</xdr:rowOff>
    </xdr:to>
    <xdr:sp macro="" textlink="">
      <xdr:nvSpPr>
        <xdr:cNvPr id="311" name="円/楕円 310"/>
        <xdr:cNvSpPr/>
      </xdr:nvSpPr>
      <xdr:spPr>
        <a:xfrm>
          <a:off x="6921500" y="61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107169</xdr:rowOff>
    </xdr:from>
    <xdr:ext cx="469744" cy="259045"/>
    <xdr:sp macro="" textlink="">
      <xdr:nvSpPr>
        <xdr:cNvPr id="312" name="テキスト ボックス 311"/>
        <xdr:cNvSpPr txBox="1"/>
      </xdr:nvSpPr>
      <xdr:spPr>
        <a:xfrm>
          <a:off x="6737427" y="627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134138</xdr:rowOff>
    </xdr:from>
    <xdr:to>
      <xdr:col>15</xdr:col>
      <xdr:colOff>180975</xdr:colOff>
      <xdr:row>58</xdr:row>
      <xdr:rowOff>17615</xdr:rowOff>
    </xdr:to>
    <xdr:cxnSp macro="">
      <xdr:nvCxnSpPr>
        <xdr:cNvPr id="341" name="直線コネクタ 340"/>
        <xdr:cNvCxnSpPr/>
      </xdr:nvCxnSpPr>
      <xdr:spPr>
        <a:xfrm flipV="1">
          <a:off x="9639300" y="9906788"/>
          <a:ext cx="838200" cy="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17615</xdr:rowOff>
    </xdr:from>
    <xdr:to>
      <xdr:col>14</xdr:col>
      <xdr:colOff>28575</xdr:colOff>
      <xdr:row>58</xdr:row>
      <xdr:rowOff>59131</xdr:rowOff>
    </xdr:to>
    <xdr:cxnSp macro="">
      <xdr:nvCxnSpPr>
        <xdr:cNvPr id="344" name="直線コネクタ 343"/>
        <xdr:cNvCxnSpPr/>
      </xdr:nvCxnSpPr>
      <xdr:spPr>
        <a:xfrm flipV="1">
          <a:off x="8750300" y="9961715"/>
          <a:ext cx="889000" cy="4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29959</xdr:rowOff>
    </xdr:from>
    <xdr:to>
      <xdr:col>12</xdr:col>
      <xdr:colOff>511175</xdr:colOff>
      <xdr:row>58</xdr:row>
      <xdr:rowOff>59131</xdr:rowOff>
    </xdr:to>
    <xdr:cxnSp macro="">
      <xdr:nvCxnSpPr>
        <xdr:cNvPr id="347" name="直線コネクタ 346"/>
        <xdr:cNvCxnSpPr/>
      </xdr:nvCxnSpPr>
      <xdr:spPr>
        <a:xfrm>
          <a:off x="7861300" y="8945359"/>
          <a:ext cx="889000" cy="105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29959</xdr:rowOff>
    </xdr:from>
    <xdr:to>
      <xdr:col>11</xdr:col>
      <xdr:colOff>307975</xdr:colOff>
      <xdr:row>58</xdr:row>
      <xdr:rowOff>92875</xdr:rowOff>
    </xdr:to>
    <xdr:cxnSp macro="">
      <xdr:nvCxnSpPr>
        <xdr:cNvPr id="350" name="直線コネクタ 349"/>
        <xdr:cNvCxnSpPr/>
      </xdr:nvCxnSpPr>
      <xdr:spPr>
        <a:xfrm flipV="1">
          <a:off x="6972300" y="8945359"/>
          <a:ext cx="889000" cy="109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83338</xdr:rowOff>
    </xdr:from>
    <xdr:to>
      <xdr:col>15</xdr:col>
      <xdr:colOff>231775</xdr:colOff>
      <xdr:row>58</xdr:row>
      <xdr:rowOff>13488</xdr:rowOff>
    </xdr:to>
    <xdr:sp macro="" textlink="">
      <xdr:nvSpPr>
        <xdr:cNvPr id="360" name="円/楕円 359"/>
        <xdr:cNvSpPr/>
      </xdr:nvSpPr>
      <xdr:spPr>
        <a:xfrm>
          <a:off x="10426700" y="98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61765</xdr:rowOff>
    </xdr:from>
    <xdr:ext cx="534377" cy="259045"/>
    <xdr:sp macro="" textlink="">
      <xdr:nvSpPr>
        <xdr:cNvPr id="361" name="農林水産業費該当値テキスト"/>
        <xdr:cNvSpPr txBox="1"/>
      </xdr:nvSpPr>
      <xdr:spPr>
        <a:xfrm>
          <a:off x="10528300" y="98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138265</xdr:rowOff>
    </xdr:from>
    <xdr:to>
      <xdr:col>14</xdr:col>
      <xdr:colOff>79375</xdr:colOff>
      <xdr:row>58</xdr:row>
      <xdr:rowOff>68415</xdr:rowOff>
    </xdr:to>
    <xdr:sp macro="" textlink="">
      <xdr:nvSpPr>
        <xdr:cNvPr id="362" name="円/楕円 361"/>
        <xdr:cNvSpPr/>
      </xdr:nvSpPr>
      <xdr:spPr>
        <a:xfrm>
          <a:off x="9588500" y="99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59542</xdr:rowOff>
    </xdr:from>
    <xdr:ext cx="534377" cy="259045"/>
    <xdr:sp macro="" textlink="">
      <xdr:nvSpPr>
        <xdr:cNvPr id="363" name="テキスト ボックス 362"/>
        <xdr:cNvSpPr txBox="1"/>
      </xdr:nvSpPr>
      <xdr:spPr>
        <a:xfrm>
          <a:off x="9372111" y="100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8331</xdr:rowOff>
    </xdr:from>
    <xdr:to>
      <xdr:col>12</xdr:col>
      <xdr:colOff>561975</xdr:colOff>
      <xdr:row>58</xdr:row>
      <xdr:rowOff>109931</xdr:rowOff>
    </xdr:to>
    <xdr:sp macro="" textlink="">
      <xdr:nvSpPr>
        <xdr:cNvPr id="364" name="円/楕円 363"/>
        <xdr:cNvSpPr/>
      </xdr:nvSpPr>
      <xdr:spPr>
        <a:xfrm>
          <a:off x="8699500" y="99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101058</xdr:rowOff>
    </xdr:from>
    <xdr:ext cx="534377" cy="259045"/>
    <xdr:sp macro="" textlink="">
      <xdr:nvSpPr>
        <xdr:cNvPr id="365" name="テキスト ボックス 364"/>
        <xdr:cNvSpPr txBox="1"/>
      </xdr:nvSpPr>
      <xdr:spPr>
        <a:xfrm>
          <a:off x="8483111" y="100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12,344</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150609</xdr:rowOff>
    </xdr:from>
    <xdr:to>
      <xdr:col>11</xdr:col>
      <xdr:colOff>358775</xdr:colOff>
      <xdr:row>52</xdr:row>
      <xdr:rowOff>80759</xdr:rowOff>
    </xdr:to>
    <xdr:sp macro="" textlink="">
      <xdr:nvSpPr>
        <xdr:cNvPr id="366" name="円/楕円 365"/>
        <xdr:cNvSpPr/>
      </xdr:nvSpPr>
      <xdr:spPr>
        <a:xfrm>
          <a:off x="7810500" y="88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97286</xdr:rowOff>
    </xdr:from>
    <xdr:ext cx="534377" cy="259045"/>
    <xdr:sp macro="" textlink="">
      <xdr:nvSpPr>
        <xdr:cNvPr id="367" name="テキスト ボックス 366"/>
        <xdr:cNvSpPr txBox="1"/>
      </xdr:nvSpPr>
      <xdr:spPr>
        <a:xfrm>
          <a:off x="7594111" y="866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42075</xdr:rowOff>
    </xdr:from>
    <xdr:to>
      <xdr:col>10</xdr:col>
      <xdr:colOff>155575</xdr:colOff>
      <xdr:row>58</xdr:row>
      <xdr:rowOff>143675</xdr:rowOff>
    </xdr:to>
    <xdr:sp macro="" textlink="">
      <xdr:nvSpPr>
        <xdr:cNvPr id="368" name="円/楕円 367"/>
        <xdr:cNvSpPr/>
      </xdr:nvSpPr>
      <xdr:spPr>
        <a:xfrm>
          <a:off x="6921500" y="998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134802</xdr:rowOff>
    </xdr:from>
    <xdr:ext cx="469744" cy="259045"/>
    <xdr:sp macro="" textlink="">
      <xdr:nvSpPr>
        <xdr:cNvPr id="369" name="テキスト ボックス 368"/>
        <xdr:cNvSpPr txBox="1"/>
      </xdr:nvSpPr>
      <xdr:spPr>
        <a:xfrm>
          <a:off x="6737427" y="1007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67844</xdr:rowOff>
    </xdr:from>
    <xdr:to>
      <xdr:col>15</xdr:col>
      <xdr:colOff>180975</xdr:colOff>
      <xdr:row>78</xdr:row>
      <xdr:rowOff>98374</xdr:rowOff>
    </xdr:to>
    <xdr:cxnSp macro="">
      <xdr:nvCxnSpPr>
        <xdr:cNvPr id="398" name="直線コネクタ 397"/>
        <xdr:cNvCxnSpPr/>
      </xdr:nvCxnSpPr>
      <xdr:spPr>
        <a:xfrm>
          <a:off x="9639300" y="13440944"/>
          <a:ext cx="8382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67844</xdr:rowOff>
    </xdr:from>
    <xdr:to>
      <xdr:col>14</xdr:col>
      <xdr:colOff>28575</xdr:colOff>
      <xdr:row>78</xdr:row>
      <xdr:rowOff>97510</xdr:rowOff>
    </xdr:to>
    <xdr:cxnSp macro="">
      <xdr:nvCxnSpPr>
        <xdr:cNvPr id="401" name="直線コネクタ 400"/>
        <xdr:cNvCxnSpPr/>
      </xdr:nvCxnSpPr>
      <xdr:spPr>
        <a:xfrm flipV="1">
          <a:off x="8750300" y="13440944"/>
          <a:ext cx="889000" cy="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86043</xdr:rowOff>
    </xdr:from>
    <xdr:to>
      <xdr:col>12</xdr:col>
      <xdr:colOff>511175</xdr:colOff>
      <xdr:row>78</xdr:row>
      <xdr:rowOff>97510</xdr:rowOff>
    </xdr:to>
    <xdr:cxnSp macro="">
      <xdr:nvCxnSpPr>
        <xdr:cNvPr id="404" name="直線コネクタ 403"/>
        <xdr:cNvCxnSpPr/>
      </xdr:nvCxnSpPr>
      <xdr:spPr>
        <a:xfrm>
          <a:off x="7861300" y="13459143"/>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72834</xdr:rowOff>
    </xdr:from>
    <xdr:to>
      <xdr:col>11</xdr:col>
      <xdr:colOff>307975</xdr:colOff>
      <xdr:row>78</xdr:row>
      <xdr:rowOff>86043</xdr:rowOff>
    </xdr:to>
    <xdr:cxnSp macro="">
      <xdr:nvCxnSpPr>
        <xdr:cNvPr id="407" name="直線コネクタ 406"/>
        <xdr:cNvCxnSpPr/>
      </xdr:nvCxnSpPr>
      <xdr:spPr>
        <a:xfrm>
          <a:off x="6972300" y="13445934"/>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47574</xdr:rowOff>
    </xdr:from>
    <xdr:to>
      <xdr:col>15</xdr:col>
      <xdr:colOff>231775</xdr:colOff>
      <xdr:row>78</xdr:row>
      <xdr:rowOff>149174</xdr:rowOff>
    </xdr:to>
    <xdr:sp macro="" textlink="">
      <xdr:nvSpPr>
        <xdr:cNvPr id="417" name="円/楕円 416"/>
        <xdr:cNvSpPr/>
      </xdr:nvSpPr>
      <xdr:spPr>
        <a:xfrm>
          <a:off x="10426700" y="134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133951</xdr:rowOff>
    </xdr:from>
    <xdr:ext cx="469744" cy="259045"/>
    <xdr:sp macro="" textlink="">
      <xdr:nvSpPr>
        <xdr:cNvPr id="418" name="商工費該当値テキスト"/>
        <xdr:cNvSpPr txBox="1"/>
      </xdr:nvSpPr>
      <xdr:spPr>
        <a:xfrm>
          <a:off x="10528300" y="1333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17044</xdr:rowOff>
    </xdr:from>
    <xdr:to>
      <xdr:col>14</xdr:col>
      <xdr:colOff>79375</xdr:colOff>
      <xdr:row>78</xdr:row>
      <xdr:rowOff>118644</xdr:rowOff>
    </xdr:to>
    <xdr:sp macro="" textlink="">
      <xdr:nvSpPr>
        <xdr:cNvPr id="419" name="円/楕円 418"/>
        <xdr:cNvSpPr/>
      </xdr:nvSpPr>
      <xdr:spPr>
        <a:xfrm>
          <a:off x="9588500" y="13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109771</xdr:rowOff>
    </xdr:from>
    <xdr:ext cx="534377" cy="259045"/>
    <xdr:sp macro="" textlink="">
      <xdr:nvSpPr>
        <xdr:cNvPr id="420" name="テキスト ボックス 419"/>
        <xdr:cNvSpPr txBox="1"/>
      </xdr:nvSpPr>
      <xdr:spPr>
        <a:xfrm>
          <a:off x="9372111" y="1348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46710</xdr:rowOff>
    </xdr:from>
    <xdr:to>
      <xdr:col>12</xdr:col>
      <xdr:colOff>561975</xdr:colOff>
      <xdr:row>78</xdr:row>
      <xdr:rowOff>148310</xdr:rowOff>
    </xdr:to>
    <xdr:sp macro="" textlink="">
      <xdr:nvSpPr>
        <xdr:cNvPr id="421" name="円/楕円 420"/>
        <xdr:cNvSpPr/>
      </xdr:nvSpPr>
      <xdr:spPr>
        <a:xfrm>
          <a:off x="8699500" y="134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139437</xdr:rowOff>
    </xdr:from>
    <xdr:ext cx="469744" cy="259045"/>
    <xdr:sp macro="" textlink="">
      <xdr:nvSpPr>
        <xdr:cNvPr id="422" name="テキスト ボックス 421"/>
        <xdr:cNvSpPr txBox="1"/>
      </xdr:nvSpPr>
      <xdr:spPr>
        <a:xfrm>
          <a:off x="8515427" y="135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35243</xdr:rowOff>
    </xdr:from>
    <xdr:to>
      <xdr:col>11</xdr:col>
      <xdr:colOff>358775</xdr:colOff>
      <xdr:row>78</xdr:row>
      <xdr:rowOff>136843</xdr:rowOff>
    </xdr:to>
    <xdr:sp macro="" textlink="">
      <xdr:nvSpPr>
        <xdr:cNvPr id="423" name="円/楕円 422"/>
        <xdr:cNvSpPr/>
      </xdr:nvSpPr>
      <xdr:spPr>
        <a:xfrm>
          <a:off x="7810500" y="13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127970</xdr:rowOff>
    </xdr:from>
    <xdr:ext cx="534377" cy="259045"/>
    <xdr:sp macro="" textlink="">
      <xdr:nvSpPr>
        <xdr:cNvPr id="424" name="テキスト ボックス 423"/>
        <xdr:cNvSpPr txBox="1"/>
      </xdr:nvSpPr>
      <xdr:spPr>
        <a:xfrm>
          <a:off x="7594111" y="135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22034</xdr:rowOff>
    </xdr:from>
    <xdr:to>
      <xdr:col>10</xdr:col>
      <xdr:colOff>155575</xdr:colOff>
      <xdr:row>78</xdr:row>
      <xdr:rowOff>123634</xdr:rowOff>
    </xdr:to>
    <xdr:sp macro="" textlink="">
      <xdr:nvSpPr>
        <xdr:cNvPr id="425" name="円/楕円 424"/>
        <xdr:cNvSpPr/>
      </xdr:nvSpPr>
      <xdr:spPr>
        <a:xfrm>
          <a:off x="6921500" y="133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114761</xdr:rowOff>
    </xdr:from>
    <xdr:ext cx="534377" cy="259045"/>
    <xdr:sp macro="" textlink="">
      <xdr:nvSpPr>
        <xdr:cNvPr id="426" name="テキスト ボックス 425"/>
        <xdr:cNvSpPr txBox="1"/>
      </xdr:nvSpPr>
      <xdr:spPr>
        <a:xfrm>
          <a:off x="6705111" y="134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17590</xdr:rowOff>
    </xdr:from>
    <xdr:to>
      <xdr:col>15</xdr:col>
      <xdr:colOff>180975</xdr:colOff>
      <xdr:row>97</xdr:row>
      <xdr:rowOff>69359</xdr:rowOff>
    </xdr:to>
    <xdr:cxnSp macro="">
      <xdr:nvCxnSpPr>
        <xdr:cNvPr id="459" name="直線コネクタ 458"/>
        <xdr:cNvCxnSpPr/>
      </xdr:nvCxnSpPr>
      <xdr:spPr>
        <a:xfrm flipV="1">
          <a:off x="9639300" y="16648240"/>
          <a:ext cx="838200" cy="5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34410</xdr:rowOff>
    </xdr:from>
    <xdr:to>
      <xdr:col>14</xdr:col>
      <xdr:colOff>28575</xdr:colOff>
      <xdr:row>97</xdr:row>
      <xdr:rowOff>69359</xdr:rowOff>
    </xdr:to>
    <xdr:cxnSp macro="">
      <xdr:nvCxnSpPr>
        <xdr:cNvPr id="462" name="直線コネクタ 461"/>
        <xdr:cNvCxnSpPr/>
      </xdr:nvCxnSpPr>
      <xdr:spPr>
        <a:xfrm>
          <a:off x="8750300" y="16665060"/>
          <a:ext cx="889000" cy="3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22495</xdr:rowOff>
    </xdr:from>
    <xdr:to>
      <xdr:col>12</xdr:col>
      <xdr:colOff>511175</xdr:colOff>
      <xdr:row>97</xdr:row>
      <xdr:rowOff>34410</xdr:rowOff>
    </xdr:to>
    <xdr:cxnSp macro="">
      <xdr:nvCxnSpPr>
        <xdr:cNvPr id="465" name="直線コネクタ 464"/>
        <xdr:cNvCxnSpPr/>
      </xdr:nvCxnSpPr>
      <xdr:spPr>
        <a:xfrm>
          <a:off x="7861300" y="16653145"/>
          <a:ext cx="8890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22495</xdr:rowOff>
    </xdr:from>
    <xdr:to>
      <xdr:col>11</xdr:col>
      <xdr:colOff>307975</xdr:colOff>
      <xdr:row>97</xdr:row>
      <xdr:rowOff>99361</xdr:rowOff>
    </xdr:to>
    <xdr:cxnSp macro="">
      <xdr:nvCxnSpPr>
        <xdr:cNvPr id="468" name="直線コネクタ 467"/>
        <xdr:cNvCxnSpPr/>
      </xdr:nvCxnSpPr>
      <xdr:spPr>
        <a:xfrm flipV="1">
          <a:off x="6972300" y="16653145"/>
          <a:ext cx="889000" cy="7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138240</xdr:rowOff>
    </xdr:from>
    <xdr:to>
      <xdr:col>15</xdr:col>
      <xdr:colOff>231775</xdr:colOff>
      <xdr:row>97</xdr:row>
      <xdr:rowOff>68390</xdr:rowOff>
    </xdr:to>
    <xdr:sp macro="" textlink="">
      <xdr:nvSpPr>
        <xdr:cNvPr id="478" name="円/楕円 477"/>
        <xdr:cNvSpPr/>
      </xdr:nvSpPr>
      <xdr:spPr>
        <a:xfrm>
          <a:off x="10426700" y="165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116667</xdr:rowOff>
    </xdr:from>
    <xdr:ext cx="534377" cy="259045"/>
    <xdr:sp macro="" textlink="">
      <xdr:nvSpPr>
        <xdr:cNvPr id="479" name="土木費該当値テキスト"/>
        <xdr:cNvSpPr txBox="1"/>
      </xdr:nvSpPr>
      <xdr:spPr>
        <a:xfrm>
          <a:off x="10528300" y="165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18559</xdr:rowOff>
    </xdr:from>
    <xdr:to>
      <xdr:col>14</xdr:col>
      <xdr:colOff>79375</xdr:colOff>
      <xdr:row>97</xdr:row>
      <xdr:rowOff>120159</xdr:rowOff>
    </xdr:to>
    <xdr:sp macro="" textlink="">
      <xdr:nvSpPr>
        <xdr:cNvPr id="480" name="円/楕円 479"/>
        <xdr:cNvSpPr/>
      </xdr:nvSpPr>
      <xdr:spPr>
        <a:xfrm>
          <a:off x="9588500" y="1664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111286</xdr:rowOff>
    </xdr:from>
    <xdr:ext cx="534377" cy="259045"/>
    <xdr:sp macro="" textlink="">
      <xdr:nvSpPr>
        <xdr:cNvPr id="481" name="テキスト ボックス 480"/>
        <xdr:cNvSpPr txBox="1"/>
      </xdr:nvSpPr>
      <xdr:spPr>
        <a:xfrm>
          <a:off x="9372111" y="1674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155060</xdr:rowOff>
    </xdr:from>
    <xdr:to>
      <xdr:col>12</xdr:col>
      <xdr:colOff>561975</xdr:colOff>
      <xdr:row>97</xdr:row>
      <xdr:rowOff>85210</xdr:rowOff>
    </xdr:to>
    <xdr:sp macro="" textlink="">
      <xdr:nvSpPr>
        <xdr:cNvPr id="482" name="円/楕円 481"/>
        <xdr:cNvSpPr/>
      </xdr:nvSpPr>
      <xdr:spPr>
        <a:xfrm>
          <a:off x="8699500" y="166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76337</xdr:rowOff>
    </xdr:from>
    <xdr:ext cx="534377" cy="259045"/>
    <xdr:sp macro="" textlink="">
      <xdr:nvSpPr>
        <xdr:cNvPr id="483" name="テキスト ボックス 482"/>
        <xdr:cNvSpPr txBox="1"/>
      </xdr:nvSpPr>
      <xdr:spPr>
        <a:xfrm>
          <a:off x="8483111" y="167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143145</xdr:rowOff>
    </xdr:from>
    <xdr:to>
      <xdr:col>11</xdr:col>
      <xdr:colOff>358775</xdr:colOff>
      <xdr:row>97</xdr:row>
      <xdr:rowOff>73295</xdr:rowOff>
    </xdr:to>
    <xdr:sp macro="" textlink="">
      <xdr:nvSpPr>
        <xdr:cNvPr id="484" name="円/楕円 483"/>
        <xdr:cNvSpPr/>
      </xdr:nvSpPr>
      <xdr:spPr>
        <a:xfrm>
          <a:off x="7810500" y="166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64422</xdr:rowOff>
    </xdr:from>
    <xdr:ext cx="534377" cy="259045"/>
    <xdr:sp macro="" textlink="">
      <xdr:nvSpPr>
        <xdr:cNvPr id="485" name="テキスト ボックス 484"/>
        <xdr:cNvSpPr txBox="1"/>
      </xdr:nvSpPr>
      <xdr:spPr>
        <a:xfrm>
          <a:off x="7594111" y="166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48561</xdr:rowOff>
    </xdr:from>
    <xdr:to>
      <xdr:col>10</xdr:col>
      <xdr:colOff>155575</xdr:colOff>
      <xdr:row>97</xdr:row>
      <xdr:rowOff>150161</xdr:rowOff>
    </xdr:to>
    <xdr:sp macro="" textlink="">
      <xdr:nvSpPr>
        <xdr:cNvPr id="486" name="円/楕円 485"/>
        <xdr:cNvSpPr/>
      </xdr:nvSpPr>
      <xdr:spPr>
        <a:xfrm>
          <a:off x="6921500" y="166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141288</xdr:rowOff>
    </xdr:from>
    <xdr:ext cx="534377" cy="259045"/>
    <xdr:sp macro="" textlink="">
      <xdr:nvSpPr>
        <xdr:cNvPr id="487" name="テキスト ボックス 486"/>
        <xdr:cNvSpPr txBox="1"/>
      </xdr:nvSpPr>
      <xdr:spPr>
        <a:xfrm>
          <a:off x="6705111" y="167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155988</xdr:rowOff>
    </xdr:from>
    <xdr:to>
      <xdr:col>23</xdr:col>
      <xdr:colOff>517525</xdr:colOff>
      <xdr:row>38</xdr:row>
      <xdr:rowOff>14127</xdr:rowOff>
    </xdr:to>
    <xdr:cxnSp macro="">
      <xdr:nvCxnSpPr>
        <xdr:cNvPr id="520" name="直線コネクタ 519"/>
        <xdr:cNvCxnSpPr/>
      </xdr:nvCxnSpPr>
      <xdr:spPr>
        <a:xfrm>
          <a:off x="15481300" y="6499638"/>
          <a:ext cx="838200" cy="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155988</xdr:rowOff>
    </xdr:from>
    <xdr:to>
      <xdr:col>22</xdr:col>
      <xdr:colOff>365125</xdr:colOff>
      <xdr:row>38</xdr:row>
      <xdr:rowOff>84436</xdr:rowOff>
    </xdr:to>
    <xdr:cxnSp macro="">
      <xdr:nvCxnSpPr>
        <xdr:cNvPr id="523" name="直線コネクタ 522"/>
        <xdr:cNvCxnSpPr/>
      </xdr:nvCxnSpPr>
      <xdr:spPr>
        <a:xfrm flipV="1">
          <a:off x="14592300" y="6499638"/>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84436</xdr:rowOff>
    </xdr:from>
    <xdr:to>
      <xdr:col>21</xdr:col>
      <xdr:colOff>161925</xdr:colOff>
      <xdr:row>38</xdr:row>
      <xdr:rowOff>108196</xdr:rowOff>
    </xdr:to>
    <xdr:cxnSp macro="">
      <xdr:nvCxnSpPr>
        <xdr:cNvPr id="526" name="直線コネクタ 525"/>
        <xdr:cNvCxnSpPr/>
      </xdr:nvCxnSpPr>
      <xdr:spPr>
        <a:xfrm flipV="1">
          <a:off x="13703300" y="6599536"/>
          <a:ext cx="889000" cy="2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108196</xdr:rowOff>
    </xdr:from>
    <xdr:to>
      <xdr:col>19</xdr:col>
      <xdr:colOff>644525</xdr:colOff>
      <xdr:row>38</xdr:row>
      <xdr:rowOff>114168</xdr:rowOff>
    </xdr:to>
    <xdr:cxnSp macro="">
      <xdr:nvCxnSpPr>
        <xdr:cNvPr id="529" name="直線コネクタ 528"/>
        <xdr:cNvCxnSpPr/>
      </xdr:nvCxnSpPr>
      <xdr:spPr>
        <a:xfrm flipV="1">
          <a:off x="12814300" y="6623296"/>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134777</xdr:rowOff>
    </xdr:from>
    <xdr:to>
      <xdr:col>23</xdr:col>
      <xdr:colOff>568325</xdr:colOff>
      <xdr:row>38</xdr:row>
      <xdr:rowOff>64927</xdr:rowOff>
    </xdr:to>
    <xdr:sp macro="" textlink="">
      <xdr:nvSpPr>
        <xdr:cNvPr id="539" name="円/楕円 538"/>
        <xdr:cNvSpPr/>
      </xdr:nvSpPr>
      <xdr:spPr>
        <a:xfrm>
          <a:off x="16268700" y="64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113204</xdr:rowOff>
    </xdr:from>
    <xdr:ext cx="534377" cy="259045"/>
    <xdr:sp macro="" textlink="">
      <xdr:nvSpPr>
        <xdr:cNvPr id="540" name="消防費該当値テキスト"/>
        <xdr:cNvSpPr txBox="1"/>
      </xdr:nvSpPr>
      <xdr:spPr>
        <a:xfrm>
          <a:off x="16370300" y="64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105188</xdr:rowOff>
    </xdr:from>
    <xdr:to>
      <xdr:col>22</xdr:col>
      <xdr:colOff>415925</xdr:colOff>
      <xdr:row>38</xdr:row>
      <xdr:rowOff>35337</xdr:rowOff>
    </xdr:to>
    <xdr:sp macro="" textlink="">
      <xdr:nvSpPr>
        <xdr:cNvPr id="541" name="円/楕円 540"/>
        <xdr:cNvSpPr/>
      </xdr:nvSpPr>
      <xdr:spPr>
        <a:xfrm>
          <a:off x="15430500" y="6448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26464</xdr:rowOff>
    </xdr:from>
    <xdr:ext cx="534377" cy="259045"/>
    <xdr:sp macro="" textlink="">
      <xdr:nvSpPr>
        <xdr:cNvPr id="542" name="テキスト ボックス 541"/>
        <xdr:cNvSpPr txBox="1"/>
      </xdr:nvSpPr>
      <xdr:spPr>
        <a:xfrm>
          <a:off x="15214111" y="65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33636</xdr:rowOff>
    </xdr:from>
    <xdr:to>
      <xdr:col>21</xdr:col>
      <xdr:colOff>212725</xdr:colOff>
      <xdr:row>38</xdr:row>
      <xdr:rowOff>135236</xdr:rowOff>
    </xdr:to>
    <xdr:sp macro="" textlink="">
      <xdr:nvSpPr>
        <xdr:cNvPr id="543" name="円/楕円 542"/>
        <xdr:cNvSpPr/>
      </xdr:nvSpPr>
      <xdr:spPr>
        <a:xfrm>
          <a:off x="14541500" y="65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126363</xdr:rowOff>
    </xdr:from>
    <xdr:ext cx="534377" cy="259045"/>
    <xdr:sp macro="" textlink="">
      <xdr:nvSpPr>
        <xdr:cNvPr id="544" name="テキスト ボックス 543"/>
        <xdr:cNvSpPr txBox="1"/>
      </xdr:nvSpPr>
      <xdr:spPr>
        <a:xfrm>
          <a:off x="14325111" y="664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57396</xdr:rowOff>
    </xdr:from>
    <xdr:to>
      <xdr:col>20</xdr:col>
      <xdr:colOff>9525</xdr:colOff>
      <xdr:row>38</xdr:row>
      <xdr:rowOff>158996</xdr:rowOff>
    </xdr:to>
    <xdr:sp macro="" textlink="">
      <xdr:nvSpPr>
        <xdr:cNvPr id="545" name="円/楕円 544"/>
        <xdr:cNvSpPr/>
      </xdr:nvSpPr>
      <xdr:spPr>
        <a:xfrm>
          <a:off x="13652500" y="657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150123</xdr:rowOff>
    </xdr:from>
    <xdr:ext cx="534377" cy="259045"/>
    <xdr:sp macro="" textlink="">
      <xdr:nvSpPr>
        <xdr:cNvPr id="546" name="テキスト ボックス 545"/>
        <xdr:cNvSpPr txBox="1"/>
      </xdr:nvSpPr>
      <xdr:spPr>
        <a:xfrm>
          <a:off x="13436111" y="666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63368</xdr:rowOff>
    </xdr:from>
    <xdr:to>
      <xdr:col>18</xdr:col>
      <xdr:colOff>492125</xdr:colOff>
      <xdr:row>38</xdr:row>
      <xdr:rowOff>164968</xdr:rowOff>
    </xdr:to>
    <xdr:sp macro="" textlink="">
      <xdr:nvSpPr>
        <xdr:cNvPr id="547" name="円/楕円 546"/>
        <xdr:cNvSpPr/>
      </xdr:nvSpPr>
      <xdr:spPr>
        <a:xfrm>
          <a:off x="12763500" y="65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156095</xdr:rowOff>
    </xdr:from>
    <xdr:ext cx="534377" cy="259045"/>
    <xdr:sp macro="" textlink="">
      <xdr:nvSpPr>
        <xdr:cNvPr id="548" name="テキスト ボックス 547"/>
        <xdr:cNvSpPr txBox="1"/>
      </xdr:nvSpPr>
      <xdr:spPr>
        <a:xfrm>
          <a:off x="12547111" y="667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14922</xdr:rowOff>
    </xdr:from>
    <xdr:to>
      <xdr:col>23</xdr:col>
      <xdr:colOff>517525</xdr:colOff>
      <xdr:row>57</xdr:row>
      <xdr:rowOff>87297</xdr:rowOff>
    </xdr:to>
    <xdr:cxnSp macro="">
      <xdr:nvCxnSpPr>
        <xdr:cNvPr id="577" name="直線コネクタ 576"/>
        <xdr:cNvCxnSpPr/>
      </xdr:nvCxnSpPr>
      <xdr:spPr>
        <a:xfrm>
          <a:off x="15481300" y="9787572"/>
          <a:ext cx="838200" cy="7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167010</xdr:rowOff>
    </xdr:from>
    <xdr:to>
      <xdr:col>22</xdr:col>
      <xdr:colOff>365125</xdr:colOff>
      <xdr:row>57</xdr:row>
      <xdr:rowOff>14922</xdr:rowOff>
    </xdr:to>
    <xdr:cxnSp macro="">
      <xdr:nvCxnSpPr>
        <xdr:cNvPr id="580" name="直線コネクタ 579"/>
        <xdr:cNvCxnSpPr/>
      </xdr:nvCxnSpPr>
      <xdr:spPr>
        <a:xfrm>
          <a:off x="14592300" y="9082410"/>
          <a:ext cx="889000" cy="70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167010</xdr:rowOff>
    </xdr:from>
    <xdr:to>
      <xdr:col>21</xdr:col>
      <xdr:colOff>161925</xdr:colOff>
      <xdr:row>57</xdr:row>
      <xdr:rowOff>21407</xdr:rowOff>
    </xdr:to>
    <xdr:cxnSp macro="">
      <xdr:nvCxnSpPr>
        <xdr:cNvPr id="583" name="直線コネクタ 582"/>
        <xdr:cNvCxnSpPr/>
      </xdr:nvCxnSpPr>
      <xdr:spPr>
        <a:xfrm flipV="1">
          <a:off x="13703300" y="9082410"/>
          <a:ext cx="889000" cy="7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5481</xdr:rowOff>
    </xdr:from>
    <xdr:to>
      <xdr:col>19</xdr:col>
      <xdr:colOff>644525</xdr:colOff>
      <xdr:row>57</xdr:row>
      <xdr:rowOff>21407</xdr:rowOff>
    </xdr:to>
    <xdr:cxnSp macro="">
      <xdr:nvCxnSpPr>
        <xdr:cNvPr id="586" name="直線コネクタ 585"/>
        <xdr:cNvCxnSpPr/>
      </xdr:nvCxnSpPr>
      <xdr:spPr>
        <a:xfrm>
          <a:off x="12814300" y="9778131"/>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36497</xdr:rowOff>
    </xdr:from>
    <xdr:to>
      <xdr:col>23</xdr:col>
      <xdr:colOff>568325</xdr:colOff>
      <xdr:row>57</xdr:row>
      <xdr:rowOff>138097</xdr:rowOff>
    </xdr:to>
    <xdr:sp macro="" textlink="">
      <xdr:nvSpPr>
        <xdr:cNvPr id="596" name="円/楕円 595"/>
        <xdr:cNvSpPr/>
      </xdr:nvSpPr>
      <xdr:spPr>
        <a:xfrm>
          <a:off x="16268700" y="98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14924</xdr:rowOff>
    </xdr:from>
    <xdr:ext cx="534377" cy="259045"/>
    <xdr:sp macro="" textlink="">
      <xdr:nvSpPr>
        <xdr:cNvPr id="597" name="教育費該当値テキスト"/>
        <xdr:cNvSpPr txBox="1"/>
      </xdr:nvSpPr>
      <xdr:spPr>
        <a:xfrm>
          <a:off x="16370300" y="97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39,377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135572</xdr:rowOff>
    </xdr:from>
    <xdr:to>
      <xdr:col>22</xdr:col>
      <xdr:colOff>415925</xdr:colOff>
      <xdr:row>57</xdr:row>
      <xdr:rowOff>65722</xdr:rowOff>
    </xdr:to>
    <xdr:sp macro="" textlink="">
      <xdr:nvSpPr>
        <xdr:cNvPr id="598" name="円/楕円 597"/>
        <xdr:cNvSpPr/>
      </xdr:nvSpPr>
      <xdr:spPr>
        <a:xfrm>
          <a:off x="15430500" y="97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56849</xdr:rowOff>
    </xdr:from>
    <xdr:ext cx="534377" cy="259045"/>
    <xdr:sp macro="" textlink="">
      <xdr:nvSpPr>
        <xdr:cNvPr id="599" name="テキスト ボックス 598"/>
        <xdr:cNvSpPr txBox="1"/>
      </xdr:nvSpPr>
      <xdr:spPr>
        <a:xfrm>
          <a:off x="15214111" y="98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48,875</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116210</xdr:rowOff>
    </xdr:from>
    <xdr:to>
      <xdr:col>21</xdr:col>
      <xdr:colOff>212725</xdr:colOff>
      <xdr:row>53</xdr:row>
      <xdr:rowOff>46360</xdr:rowOff>
    </xdr:to>
    <xdr:sp macro="" textlink="">
      <xdr:nvSpPr>
        <xdr:cNvPr id="600" name="円/楕円 599"/>
        <xdr:cNvSpPr/>
      </xdr:nvSpPr>
      <xdr:spPr>
        <a:xfrm>
          <a:off x="14541500" y="90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62887</xdr:rowOff>
    </xdr:from>
    <xdr:ext cx="599010" cy="259045"/>
    <xdr:sp macro="" textlink="">
      <xdr:nvSpPr>
        <xdr:cNvPr id="601" name="テキスト ボックス 600"/>
        <xdr:cNvSpPr txBox="1"/>
      </xdr:nvSpPr>
      <xdr:spPr>
        <a:xfrm>
          <a:off x="14292794" y="880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141,416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142057</xdr:rowOff>
    </xdr:from>
    <xdr:to>
      <xdr:col>20</xdr:col>
      <xdr:colOff>9525</xdr:colOff>
      <xdr:row>57</xdr:row>
      <xdr:rowOff>72207</xdr:rowOff>
    </xdr:to>
    <xdr:sp macro="" textlink="">
      <xdr:nvSpPr>
        <xdr:cNvPr id="602" name="円/楕円 601"/>
        <xdr:cNvSpPr/>
      </xdr:nvSpPr>
      <xdr:spPr>
        <a:xfrm>
          <a:off x="13652500" y="97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63334</xdr:rowOff>
    </xdr:from>
    <xdr:ext cx="534377" cy="259045"/>
    <xdr:sp macro="" textlink="">
      <xdr:nvSpPr>
        <xdr:cNvPr id="603" name="テキスト ボックス 602"/>
        <xdr:cNvSpPr txBox="1"/>
      </xdr:nvSpPr>
      <xdr:spPr>
        <a:xfrm>
          <a:off x="13436111" y="98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126131</xdr:rowOff>
    </xdr:from>
    <xdr:to>
      <xdr:col>18</xdr:col>
      <xdr:colOff>492125</xdr:colOff>
      <xdr:row>57</xdr:row>
      <xdr:rowOff>56281</xdr:rowOff>
    </xdr:to>
    <xdr:sp macro="" textlink="">
      <xdr:nvSpPr>
        <xdr:cNvPr id="604" name="円/楕円 603"/>
        <xdr:cNvSpPr/>
      </xdr:nvSpPr>
      <xdr:spPr>
        <a:xfrm>
          <a:off x="12763500" y="97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47408</xdr:rowOff>
    </xdr:from>
    <xdr:ext cx="534377" cy="259045"/>
    <xdr:sp macro="" textlink="">
      <xdr:nvSpPr>
        <xdr:cNvPr id="605" name="テキスト ボックス 604"/>
        <xdr:cNvSpPr txBox="1"/>
      </xdr:nvSpPr>
      <xdr:spPr>
        <a:xfrm>
          <a:off x="12547111" y="98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115446</xdr:rowOff>
    </xdr:from>
    <xdr:to>
      <xdr:col>23</xdr:col>
      <xdr:colOff>517525</xdr:colOff>
      <xdr:row>78</xdr:row>
      <xdr:rowOff>92585</xdr:rowOff>
    </xdr:to>
    <xdr:cxnSp macro="">
      <xdr:nvCxnSpPr>
        <xdr:cNvPr id="632" name="直線コネクタ 631"/>
        <xdr:cNvCxnSpPr/>
      </xdr:nvCxnSpPr>
      <xdr:spPr>
        <a:xfrm>
          <a:off x="15481300" y="13317096"/>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146558</xdr:rowOff>
    </xdr:from>
    <xdr:to>
      <xdr:col>22</xdr:col>
      <xdr:colOff>365125</xdr:colOff>
      <xdr:row>77</xdr:row>
      <xdr:rowOff>115446</xdr:rowOff>
    </xdr:to>
    <xdr:cxnSp macro="">
      <xdr:nvCxnSpPr>
        <xdr:cNvPr id="635" name="直線コネクタ 634"/>
        <xdr:cNvCxnSpPr/>
      </xdr:nvCxnSpPr>
      <xdr:spPr>
        <a:xfrm>
          <a:off x="14592300" y="13176758"/>
          <a:ext cx="889000" cy="14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146558</xdr:rowOff>
    </xdr:from>
    <xdr:to>
      <xdr:col>21</xdr:col>
      <xdr:colOff>161925</xdr:colOff>
      <xdr:row>77</xdr:row>
      <xdr:rowOff>86894</xdr:rowOff>
    </xdr:to>
    <xdr:cxnSp macro="">
      <xdr:nvCxnSpPr>
        <xdr:cNvPr id="638" name="直線コネクタ 637"/>
        <xdr:cNvCxnSpPr/>
      </xdr:nvCxnSpPr>
      <xdr:spPr>
        <a:xfrm flipV="1">
          <a:off x="13703300" y="13176758"/>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86894</xdr:rowOff>
    </xdr:from>
    <xdr:to>
      <xdr:col>19</xdr:col>
      <xdr:colOff>644525</xdr:colOff>
      <xdr:row>78</xdr:row>
      <xdr:rowOff>73955</xdr:rowOff>
    </xdr:to>
    <xdr:cxnSp macro="">
      <xdr:nvCxnSpPr>
        <xdr:cNvPr id="641" name="直線コネクタ 640"/>
        <xdr:cNvCxnSpPr/>
      </xdr:nvCxnSpPr>
      <xdr:spPr>
        <a:xfrm flipV="1">
          <a:off x="12814300" y="13288544"/>
          <a:ext cx="889000" cy="1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827</xdr:rowOff>
    </xdr:from>
    <xdr:ext cx="469744" cy="259045"/>
    <xdr:sp macro="" textlink="">
      <xdr:nvSpPr>
        <xdr:cNvPr id="643" name="テキスト ボックス 642"/>
        <xdr:cNvSpPr txBox="1"/>
      </xdr:nvSpPr>
      <xdr:spPr>
        <a:xfrm>
          <a:off x="13468427" y="133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41785</xdr:rowOff>
    </xdr:from>
    <xdr:to>
      <xdr:col>23</xdr:col>
      <xdr:colOff>568325</xdr:colOff>
      <xdr:row>78</xdr:row>
      <xdr:rowOff>143385</xdr:rowOff>
    </xdr:to>
    <xdr:sp macro="" textlink="">
      <xdr:nvSpPr>
        <xdr:cNvPr id="651" name="円/楕円 650"/>
        <xdr:cNvSpPr/>
      </xdr:nvSpPr>
      <xdr:spPr>
        <a:xfrm>
          <a:off x="16268700" y="13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142810</xdr:rowOff>
    </xdr:from>
    <xdr:ext cx="469744" cy="259045"/>
    <xdr:sp macro="" textlink="">
      <xdr:nvSpPr>
        <xdr:cNvPr id="652" name="災害復旧費該当値テキスト"/>
        <xdr:cNvSpPr txBox="1"/>
      </xdr:nvSpPr>
      <xdr:spPr>
        <a:xfrm>
          <a:off x="16370300" y="133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64646</xdr:rowOff>
    </xdr:from>
    <xdr:to>
      <xdr:col>22</xdr:col>
      <xdr:colOff>415925</xdr:colOff>
      <xdr:row>77</xdr:row>
      <xdr:rowOff>166246</xdr:rowOff>
    </xdr:to>
    <xdr:sp macro="" textlink="">
      <xdr:nvSpPr>
        <xdr:cNvPr id="653" name="円/楕円 652"/>
        <xdr:cNvSpPr/>
      </xdr:nvSpPr>
      <xdr:spPr>
        <a:xfrm>
          <a:off x="15430500" y="132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11323</xdr:rowOff>
    </xdr:from>
    <xdr:ext cx="469744" cy="259045"/>
    <xdr:sp macro="" textlink="">
      <xdr:nvSpPr>
        <xdr:cNvPr id="654" name="テキスト ボックス 653"/>
        <xdr:cNvSpPr txBox="1"/>
      </xdr:nvSpPr>
      <xdr:spPr>
        <a:xfrm>
          <a:off x="15246427" y="1304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95758</xdr:rowOff>
    </xdr:from>
    <xdr:to>
      <xdr:col>21</xdr:col>
      <xdr:colOff>212725</xdr:colOff>
      <xdr:row>77</xdr:row>
      <xdr:rowOff>25908</xdr:rowOff>
    </xdr:to>
    <xdr:sp macro="" textlink="">
      <xdr:nvSpPr>
        <xdr:cNvPr id="655" name="円/楕円 654"/>
        <xdr:cNvSpPr/>
      </xdr:nvSpPr>
      <xdr:spPr>
        <a:xfrm>
          <a:off x="14541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42435</xdr:rowOff>
    </xdr:from>
    <xdr:ext cx="534377" cy="259045"/>
    <xdr:sp macro="" textlink="">
      <xdr:nvSpPr>
        <xdr:cNvPr id="656" name="テキスト ボックス 655"/>
        <xdr:cNvSpPr txBox="1"/>
      </xdr:nvSpPr>
      <xdr:spPr>
        <a:xfrm>
          <a:off x="14325111" y="129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36094</xdr:rowOff>
    </xdr:from>
    <xdr:to>
      <xdr:col>20</xdr:col>
      <xdr:colOff>9525</xdr:colOff>
      <xdr:row>77</xdr:row>
      <xdr:rowOff>137694</xdr:rowOff>
    </xdr:to>
    <xdr:sp macro="" textlink="">
      <xdr:nvSpPr>
        <xdr:cNvPr id="657" name="円/楕円 656"/>
        <xdr:cNvSpPr/>
      </xdr:nvSpPr>
      <xdr:spPr>
        <a:xfrm>
          <a:off x="13652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154221</xdr:rowOff>
    </xdr:from>
    <xdr:ext cx="469744" cy="259045"/>
    <xdr:sp macro="" textlink="">
      <xdr:nvSpPr>
        <xdr:cNvPr id="658" name="テキスト ボックス 657"/>
        <xdr:cNvSpPr txBox="1"/>
      </xdr:nvSpPr>
      <xdr:spPr>
        <a:xfrm>
          <a:off x="13468427" y="130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23155</xdr:rowOff>
    </xdr:from>
    <xdr:to>
      <xdr:col>18</xdr:col>
      <xdr:colOff>492125</xdr:colOff>
      <xdr:row>78</xdr:row>
      <xdr:rowOff>124755</xdr:rowOff>
    </xdr:to>
    <xdr:sp macro="" textlink="">
      <xdr:nvSpPr>
        <xdr:cNvPr id="659" name="円/楕円 658"/>
        <xdr:cNvSpPr/>
      </xdr:nvSpPr>
      <xdr:spPr>
        <a:xfrm>
          <a:off x="12763500" y="133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115882</xdr:rowOff>
    </xdr:from>
    <xdr:ext cx="469744" cy="259045"/>
    <xdr:sp macro="" textlink="">
      <xdr:nvSpPr>
        <xdr:cNvPr id="660" name="テキスト ボックス 659"/>
        <xdr:cNvSpPr txBox="1"/>
      </xdr:nvSpPr>
      <xdr:spPr>
        <a:xfrm>
          <a:off x="12579427" y="134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38404</xdr:rowOff>
    </xdr:from>
    <xdr:to>
      <xdr:col>23</xdr:col>
      <xdr:colOff>517525</xdr:colOff>
      <xdr:row>98</xdr:row>
      <xdr:rowOff>48324</xdr:rowOff>
    </xdr:to>
    <xdr:cxnSp macro="">
      <xdr:nvCxnSpPr>
        <xdr:cNvPr id="689" name="直線コネクタ 688"/>
        <xdr:cNvCxnSpPr/>
      </xdr:nvCxnSpPr>
      <xdr:spPr>
        <a:xfrm>
          <a:off x="15481300" y="16840504"/>
          <a:ext cx="8382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29530</xdr:rowOff>
    </xdr:from>
    <xdr:to>
      <xdr:col>22</xdr:col>
      <xdr:colOff>365125</xdr:colOff>
      <xdr:row>98</xdr:row>
      <xdr:rowOff>38404</xdr:rowOff>
    </xdr:to>
    <xdr:cxnSp macro="">
      <xdr:nvCxnSpPr>
        <xdr:cNvPr id="692" name="直線コネクタ 691"/>
        <xdr:cNvCxnSpPr/>
      </xdr:nvCxnSpPr>
      <xdr:spPr>
        <a:xfrm>
          <a:off x="14592300" y="16831630"/>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29530</xdr:rowOff>
    </xdr:from>
    <xdr:to>
      <xdr:col>21</xdr:col>
      <xdr:colOff>161925</xdr:colOff>
      <xdr:row>98</xdr:row>
      <xdr:rowOff>39379</xdr:rowOff>
    </xdr:to>
    <xdr:cxnSp macro="">
      <xdr:nvCxnSpPr>
        <xdr:cNvPr id="695" name="直線コネクタ 694"/>
        <xdr:cNvCxnSpPr/>
      </xdr:nvCxnSpPr>
      <xdr:spPr>
        <a:xfrm flipV="1">
          <a:off x="13703300" y="16831630"/>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13097</xdr:rowOff>
    </xdr:from>
    <xdr:to>
      <xdr:col>19</xdr:col>
      <xdr:colOff>644525</xdr:colOff>
      <xdr:row>98</xdr:row>
      <xdr:rowOff>39379</xdr:rowOff>
    </xdr:to>
    <xdr:cxnSp macro="">
      <xdr:nvCxnSpPr>
        <xdr:cNvPr id="698" name="直線コネクタ 697"/>
        <xdr:cNvCxnSpPr/>
      </xdr:nvCxnSpPr>
      <xdr:spPr>
        <a:xfrm>
          <a:off x="12814300" y="16815197"/>
          <a:ext cx="889000" cy="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168974</xdr:rowOff>
    </xdr:from>
    <xdr:to>
      <xdr:col>23</xdr:col>
      <xdr:colOff>568325</xdr:colOff>
      <xdr:row>98</xdr:row>
      <xdr:rowOff>99124</xdr:rowOff>
    </xdr:to>
    <xdr:sp macro="" textlink="">
      <xdr:nvSpPr>
        <xdr:cNvPr id="708" name="円/楕円 707"/>
        <xdr:cNvSpPr/>
      </xdr:nvSpPr>
      <xdr:spPr>
        <a:xfrm>
          <a:off x="16268700" y="167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83901</xdr:rowOff>
    </xdr:from>
    <xdr:ext cx="534377" cy="259045"/>
    <xdr:sp macro="" textlink="">
      <xdr:nvSpPr>
        <xdr:cNvPr id="709" name="公債費該当値テキスト"/>
        <xdr:cNvSpPr txBox="1"/>
      </xdr:nvSpPr>
      <xdr:spPr>
        <a:xfrm>
          <a:off x="16370300" y="167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43,983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159054</xdr:rowOff>
    </xdr:from>
    <xdr:to>
      <xdr:col>22</xdr:col>
      <xdr:colOff>415925</xdr:colOff>
      <xdr:row>98</xdr:row>
      <xdr:rowOff>89204</xdr:rowOff>
    </xdr:to>
    <xdr:sp macro="" textlink="">
      <xdr:nvSpPr>
        <xdr:cNvPr id="710" name="円/楕円 709"/>
        <xdr:cNvSpPr/>
      </xdr:nvSpPr>
      <xdr:spPr>
        <a:xfrm>
          <a:off x="15430500" y="167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80331</xdr:rowOff>
    </xdr:from>
    <xdr:ext cx="534377" cy="259045"/>
    <xdr:sp macro="" textlink="">
      <xdr:nvSpPr>
        <xdr:cNvPr id="711" name="テキスト ボックス 710"/>
        <xdr:cNvSpPr txBox="1"/>
      </xdr:nvSpPr>
      <xdr:spPr>
        <a:xfrm>
          <a:off x="15214111" y="1688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150180</xdr:rowOff>
    </xdr:from>
    <xdr:to>
      <xdr:col>21</xdr:col>
      <xdr:colOff>212725</xdr:colOff>
      <xdr:row>98</xdr:row>
      <xdr:rowOff>80330</xdr:rowOff>
    </xdr:to>
    <xdr:sp macro="" textlink="">
      <xdr:nvSpPr>
        <xdr:cNvPr id="712" name="円/楕円 711"/>
        <xdr:cNvSpPr/>
      </xdr:nvSpPr>
      <xdr:spPr>
        <a:xfrm>
          <a:off x="14541500" y="167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71457</xdr:rowOff>
    </xdr:from>
    <xdr:ext cx="534377" cy="259045"/>
    <xdr:sp macro="" textlink="">
      <xdr:nvSpPr>
        <xdr:cNvPr id="713" name="テキスト ボックス 712"/>
        <xdr:cNvSpPr txBox="1"/>
      </xdr:nvSpPr>
      <xdr:spPr>
        <a:xfrm>
          <a:off x="14325111" y="168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160029</xdr:rowOff>
    </xdr:from>
    <xdr:to>
      <xdr:col>20</xdr:col>
      <xdr:colOff>9525</xdr:colOff>
      <xdr:row>98</xdr:row>
      <xdr:rowOff>90179</xdr:rowOff>
    </xdr:to>
    <xdr:sp macro="" textlink="">
      <xdr:nvSpPr>
        <xdr:cNvPr id="714" name="円/楕円 713"/>
        <xdr:cNvSpPr/>
      </xdr:nvSpPr>
      <xdr:spPr>
        <a:xfrm>
          <a:off x="13652500" y="167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81306</xdr:rowOff>
    </xdr:from>
    <xdr:ext cx="534377" cy="259045"/>
    <xdr:sp macro="" textlink="">
      <xdr:nvSpPr>
        <xdr:cNvPr id="715" name="テキスト ボックス 714"/>
        <xdr:cNvSpPr txBox="1"/>
      </xdr:nvSpPr>
      <xdr:spPr>
        <a:xfrm>
          <a:off x="13436111" y="168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133747</xdr:rowOff>
    </xdr:from>
    <xdr:to>
      <xdr:col>18</xdr:col>
      <xdr:colOff>492125</xdr:colOff>
      <xdr:row>98</xdr:row>
      <xdr:rowOff>63897</xdr:rowOff>
    </xdr:to>
    <xdr:sp macro="" textlink="">
      <xdr:nvSpPr>
        <xdr:cNvPr id="716" name="円/楕円 715"/>
        <xdr:cNvSpPr/>
      </xdr:nvSpPr>
      <xdr:spPr>
        <a:xfrm>
          <a:off x="12763500" y="167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55024</xdr:rowOff>
    </xdr:from>
    <xdr:ext cx="534377" cy="259045"/>
    <xdr:sp macro="" textlink="">
      <xdr:nvSpPr>
        <xdr:cNvPr id="717" name="テキスト ボックス 716"/>
        <xdr:cNvSpPr txBox="1"/>
      </xdr:nvSpPr>
      <xdr:spPr>
        <a:xfrm>
          <a:off x="12547111" y="168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大きく占めているのは、民生費の</a:t>
          </a:r>
          <a:r>
            <a:rPr kumimoji="1" lang="en-US" altLang="ja-JP" sz="1300">
              <a:latin typeface="ＭＳ Ｐゴシック"/>
            </a:rPr>
            <a:t>147,369</a:t>
          </a:r>
          <a:r>
            <a:rPr kumimoji="1" lang="ja-JP" altLang="en-US" sz="1300">
              <a:latin typeface="ＭＳ Ｐゴシック"/>
            </a:rPr>
            <a:t>円となっている。類似団体と比較すると低い水準で推移してはいるが、他会計への繰出金が増えたことに加え、児童措置委託料、子育て支援医療給付費など子育て支援に重点的に取り組んできたことによるものや、介護施設整備交付金、介護施設開設準備交付金など老人福祉費への補助金の増も影響している。総務費が前年度と比較して</a:t>
          </a:r>
          <a:r>
            <a:rPr kumimoji="1" lang="en-US" altLang="ja-JP" sz="1300">
              <a:latin typeface="ＭＳ Ｐゴシック"/>
            </a:rPr>
            <a:t>18,063</a:t>
          </a:r>
          <a:r>
            <a:rPr kumimoji="1" lang="ja-JP" altLang="en-US" sz="1300">
              <a:latin typeface="ＭＳ Ｐゴシック"/>
            </a:rPr>
            <a:t>円増加しているのは、ふるさと納税事業費の伸びとそれによる積立金の増によるものである。</a:t>
          </a:r>
        </a:p>
        <a:p>
          <a:r>
            <a:rPr kumimoji="1" lang="ja-JP" altLang="en-US" sz="1300">
              <a:latin typeface="ＭＳ Ｐゴシック"/>
            </a:rPr>
            <a:t>昨年度に引き続き減少し、住民１人あたり</a:t>
          </a:r>
          <a:r>
            <a:rPr kumimoji="1" lang="en-US" altLang="ja-JP" sz="1300">
              <a:latin typeface="ＭＳ Ｐゴシック"/>
            </a:rPr>
            <a:t>39,377</a:t>
          </a:r>
          <a:r>
            <a:rPr kumimoji="1" lang="ja-JP" altLang="en-US" sz="1300">
              <a:latin typeface="ＭＳ Ｐゴシック"/>
            </a:rPr>
            <a:t>円となったのは教育費である。新文化会館建築事業が、平成</a:t>
          </a:r>
          <a:r>
            <a:rPr kumimoji="1" lang="en-US" altLang="ja-JP" sz="1300">
              <a:latin typeface="ＭＳ Ｐゴシック"/>
            </a:rPr>
            <a:t>26</a:t>
          </a:r>
          <a:r>
            <a:rPr kumimoji="1" lang="ja-JP" altLang="en-US" sz="1300">
              <a:latin typeface="ＭＳ Ｐゴシック"/>
            </a:rPr>
            <a:t>年度をピークにハード面が終了したことにより昨年度と比較して△</a:t>
          </a:r>
          <a:r>
            <a:rPr kumimoji="1" lang="en-US" altLang="ja-JP" sz="1300">
              <a:latin typeface="ＭＳ Ｐゴシック"/>
            </a:rPr>
            <a:t>20.2</a:t>
          </a:r>
          <a:r>
            <a:rPr kumimoji="1" lang="ja-JP" altLang="en-US" sz="1300">
              <a:latin typeface="ＭＳ Ｐゴシック"/>
            </a:rPr>
            <a:t>％となった。また、災害復旧事業費は、平成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26</a:t>
          </a:r>
          <a:r>
            <a:rPr kumimoji="1" lang="ja-JP" altLang="en-US" sz="1300">
              <a:latin typeface="ＭＳ Ｐゴシック"/>
            </a:rPr>
            <a:t>年の豪雨災害における工事が終了したことにより前年度と比べて</a:t>
          </a:r>
          <a:r>
            <a:rPr kumimoji="1" lang="en-US" altLang="ja-JP" sz="1300">
              <a:latin typeface="ＭＳ Ｐゴシック"/>
            </a:rPr>
            <a:t>76.2</a:t>
          </a:r>
          <a:r>
            <a:rPr kumimoji="1" lang="ja-JP" altLang="en-US" sz="1300">
              <a:latin typeface="ＭＳ Ｐゴシック"/>
            </a:rPr>
            <a:t>％減となった。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mn-lt"/>
              <a:ea typeface="+mn-ea"/>
              <a:cs typeface="+mn-cs"/>
            </a:rPr>
            <a:t>新文化会館建設事業、災害復旧対応のために取り崩してきた財政調整基金も、事業の終了とともに元に戻すべく積み増しを行い、財政調整基金残高は前年度より</a:t>
          </a:r>
          <a:r>
            <a:rPr lang="en-US" altLang="ja-JP" sz="1100" b="0" i="0" baseline="0">
              <a:solidFill>
                <a:schemeClr val="dk1"/>
              </a:solidFill>
              <a:effectLst/>
              <a:latin typeface="+mn-lt"/>
              <a:ea typeface="+mn-ea"/>
              <a:cs typeface="+mn-cs"/>
            </a:rPr>
            <a:t>9.52</a:t>
          </a:r>
          <a:r>
            <a:rPr lang="ja-JP" altLang="en-US" sz="1100" b="0" i="0" baseline="0">
              <a:solidFill>
                <a:schemeClr val="dk1"/>
              </a:solidFill>
              <a:effectLst/>
              <a:latin typeface="+mn-lt"/>
              <a:ea typeface="+mn-ea"/>
              <a:cs typeface="+mn-cs"/>
            </a:rPr>
            <a:t>ポイント増加した。今後は標準財政規模の</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億円以上を目標に適切に積立を行う。</a:t>
          </a:r>
        </a:p>
        <a:p>
          <a:pPr eaLnBrk="1" fontAlgn="auto" latinLnBrk="0" hangingPunct="1"/>
          <a:r>
            <a:rPr lang="ja-JP" altLang="en-US" sz="1100" b="0" i="0" baseline="0">
              <a:solidFill>
                <a:schemeClr val="dk1"/>
              </a:solidFill>
              <a:effectLst/>
              <a:latin typeface="+mn-lt"/>
              <a:ea typeface="+mn-ea"/>
              <a:cs typeface="+mn-cs"/>
            </a:rPr>
            <a:t>また、ふるさと納税の伸びはあるものの、人口減少による市税収入の減と少子高齢化による社会保障費の増大により、実質収支額は</a:t>
          </a:r>
          <a:r>
            <a:rPr lang="en-US" altLang="ja-JP" sz="1100" b="0" i="0" baseline="0">
              <a:solidFill>
                <a:schemeClr val="dk1"/>
              </a:solidFill>
              <a:effectLst/>
              <a:latin typeface="+mn-lt"/>
              <a:ea typeface="+mn-ea"/>
              <a:cs typeface="+mn-cs"/>
            </a:rPr>
            <a:t>4.06</a:t>
          </a:r>
          <a:r>
            <a:rPr lang="ja-JP" altLang="en-US" sz="1100" b="0" i="0" baseline="0">
              <a:solidFill>
                <a:schemeClr val="dk1"/>
              </a:solidFill>
              <a:effectLst/>
              <a:latin typeface="+mn-lt"/>
              <a:ea typeface="+mn-ea"/>
              <a:cs typeface="+mn-cs"/>
            </a:rPr>
            <a:t>ポイント減となったため、実質単年度収支は前年度より</a:t>
          </a:r>
          <a:r>
            <a:rPr lang="en-US" altLang="ja-JP" sz="1100" b="0" i="0" baseline="0">
              <a:solidFill>
                <a:schemeClr val="dk1"/>
              </a:solidFill>
              <a:effectLst/>
              <a:latin typeface="+mn-lt"/>
              <a:ea typeface="+mn-ea"/>
              <a:cs typeface="+mn-cs"/>
            </a:rPr>
            <a:t>1.09</a:t>
          </a:r>
          <a:r>
            <a:rPr lang="ja-JP" altLang="en-US" sz="1100" b="0" i="0" baseline="0">
              <a:solidFill>
                <a:schemeClr val="dk1"/>
              </a:solidFill>
              <a:effectLst/>
              <a:latin typeface="+mn-lt"/>
              <a:ea typeface="+mn-ea"/>
              <a:cs typeface="+mn-cs"/>
            </a:rPr>
            <a:t>ポイント減少した。市税収納率</a:t>
          </a:r>
          <a:r>
            <a:rPr lang="en-US" altLang="ja-JP" sz="1100" b="0" i="0" baseline="0">
              <a:solidFill>
                <a:schemeClr val="dk1"/>
              </a:solidFill>
              <a:effectLst/>
              <a:latin typeface="+mn-lt"/>
              <a:ea typeface="+mn-ea"/>
              <a:cs typeface="+mn-cs"/>
            </a:rPr>
            <a:t>98.8</a:t>
          </a:r>
          <a:r>
            <a:rPr lang="ja-JP" altLang="en-US" sz="1100" b="0" i="0" baseline="0">
              <a:solidFill>
                <a:schemeClr val="dk1"/>
              </a:solidFill>
              <a:effectLst/>
              <a:latin typeface="+mn-lt"/>
              <a:ea typeface="+mn-ea"/>
              <a:cs typeface="+mn-cs"/>
            </a:rPr>
            <a:t>％の確保、各種使用料の滞納整理の強化を目標に、補助金・負担金の見直しと合わせて健全財政に努めていく。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すべての会計が黒字であるため、連結実質赤字比率は発生していない。</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一般会計は前年度より</a:t>
          </a:r>
          <a:r>
            <a:rPr lang="en-US" altLang="ja-JP" sz="1100" b="0" i="0" baseline="0">
              <a:solidFill>
                <a:schemeClr val="dk1"/>
              </a:solidFill>
              <a:effectLst/>
              <a:latin typeface="+mn-lt"/>
              <a:ea typeface="+mn-ea"/>
              <a:cs typeface="+mn-cs"/>
            </a:rPr>
            <a:t>4.1</a:t>
          </a:r>
          <a:r>
            <a:rPr lang="ja-JP" altLang="en-US" sz="1100" b="0" i="0" baseline="0">
              <a:solidFill>
                <a:schemeClr val="dk1"/>
              </a:solidFill>
              <a:effectLst/>
              <a:latin typeface="+mn-lt"/>
              <a:ea typeface="+mn-ea"/>
              <a:cs typeface="+mn-cs"/>
            </a:rPr>
            <a:t>ポイント減少したものの、黒字で推移している。水道事業会計は、小滝簡易水道会計が統合したことにより、前年度と比較して</a:t>
          </a:r>
          <a:r>
            <a:rPr lang="en-US" altLang="ja-JP" sz="1100" b="0" i="0" baseline="0">
              <a:solidFill>
                <a:schemeClr val="dk1"/>
              </a:solidFill>
              <a:effectLst/>
              <a:latin typeface="+mn-lt"/>
              <a:ea typeface="+mn-ea"/>
              <a:cs typeface="+mn-cs"/>
            </a:rPr>
            <a:t>1.36</a:t>
          </a:r>
          <a:r>
            <a:rPr lang="ja-JP" altLang="en-US" sz="1100" b="0" i="0" baseline="0">
              <a:solidFill>
                <a:schemeClr val="dk1"/>
              </a:solidFill>
              <a:effectLst/>
              <a:latin typeface="+mn-lt"/>
              <a:ea typeface="+mn-ea"/>
              <a:cs typeface="+mn-cs"/>
            </a:rPr>
            <a:t>ポイント増となっている。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今後も、一般会計及び公営企業会計や特別事業会計を含めて、健全な財政運営に努める。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元利償還金は</a:t>
          </a:r>
          <a:r>
            <a:rPr kumimoji="1" lang="ja-JP" altLang="en-US" sz="1100" b="0" i="0" baseline="0">
              <a:solidFill>
                <a:schemeClr val="dk1"/>
              </a:solidFill>
              <a:effectLst/>
              <a:latin typeface="+mn-lt"/>
              <a:ea typeface="+mn-ea"/>
              <a:cs typeface="+mn-cs"/>
            </a:rPr>
            <a:t>学校教育施設等整備事業債、地域総合整備事業債、旧地域総合整備事業債、地域活性化事業債、地方道路等整備事業債、臨時経済対策債の償還終了等の減</a:t>
          </a:r>
          <a:r>
            <a:rPr kumimoji="1" lang="ja-JP" altLang="ja-JP" sz="1100" b="0" i="0" baseline="0">
              <a:solidFill>
                <a:schemeClr val="dk1"/>
              </a:solidFill>
              <a:effectLst/>
              <a:latin typeface="+mn-lt"/>
              <a:ea typeface="+mn-ea"/>
              <a:cs typeface="+mn-cs"/>
            </a:rPr>
            <a:t>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減少した。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また、</a:t>
          </a:r>
          <a:r>
            <a:rPr kumimoji="1" lang="ja-JP" altLang="en-US" sz="1100" b="0" i="0" baseline="0">
              <a:solidFill>
                <a:schemeClr val="dk1"/>
              </a:solidFill>
              <a:effectLst/>
              <a:latin typeface="+mn-lt"/>
              <a:ea typeface="+mn-ea"/>
              <a:cs typeface="+mn-cs"/>
            </a:rPr>
            <a:t>公営企業の元利償還金に対する繰入金は、小滝簡易水道事業会計が上水道事業会計に統合されたこと、下水道事業会計についても額が少なくなったことにより、微減となった。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年度から始まった中学校再編及び学校耐震化事業等の大規模公共事業の償還が平成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始まったことと合わせ、新文化会館整備事業、災害復旧事業等の償還が始まると、当該数値が増加に転じることが見込まれる。今後予想される上昇に対応するため、減債基金への積立を実施し、計画的な繰上償還を行うなど、元利償還金の抑制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下水道事業に係る公営企業債等繰入見込額の減、置賜広域病院組合への組合負担等見込額の減</a:t>
          </a:r>
          <a:r>
            <a:rPr kumimoji="1" lang="ja-JP" altLang="en-US" sz="1100" b="0" i="0" baseline="0">
              <a:solidFill>
                <a:schemeClr val="dk1"/>
              </a:solidFill>
              <a:effectLst/>
              <a:latin typeface="+mn-lt"/>
              <a:ea typeface="+mn-ea"/>
              <a:cs typeface="+mn-cs"/>
            </a:rPr>
            <a:t>、設立法人の負債額等負担見込額の皆減により</a:t>
          </a:r>
          <a:r>
            <a:rPr kumimoji="1" lang="ja-JP" altLang="ja-JP" sz="1100" b="0" i="0" baseline="0">
              <a:solidFill>
                <a:schemeClr val="dk1"/>
              </a:solidFill>
              <a:effectLst/>
              <a:latin typeface="+mn-lt"/>
              <a:ea typeface="+mn-ea"/>
              <a:cs typeface="+mn-cs"/>
            </a:rPr>
            <a:t>将来負担額は前年度より減少した。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充当可能財源等については、新文化会館建設と災害復旧事業により取り崩していた財政調整基金の積立、減</a:t>
          </a:r>
          <a:r>
            <a:rPr kumimoji="1" lang="ja-JP" altLang="en-US" sz="1100" b="0" i="0" baseline="0">
              <a:solidFill>
                <a:schemeClr val="dk1"/>
              </a:solidFill>
              <a:effectLst/>
              <a:latin typeface="+mn-lt"/>
              <a:ea typeface="+mn-ea"/>
              <a:cs typeface="+mn-cs"/>
            </a:rPr>
            <a:t>債</a:t>
          </a:r>
          <a:r>
            <a:rPr kumimoji="1" lang="ja-JP" altLang="ja-JP" sz="1100" b="0" i="0" baseline="0">
              <a:solidFill>
                <a:schemeClr val="dk1"/>
              </a:solidFill>
              <a:effectLst/>
              <a:latin typeface="+mn-lt"/>
              <a:ea typeface="+mn-ea"/>
              <a:cs typeface="+mn-cs"/>
            </a:rPr>
            <a:t>基金への積立、ふるさと納税の増による地域振興基金への積立により大きく増加した。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額が減り、充当可能財源等が増えたことから、将来負担比率の分子は昨年度と比較して減少してはいるが、今後、償還が始まる新文化会館事業や災害復旧事業により増加が見込まれるため、計画的に繰上償還を実施し地方債現在高の抑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14929928</v>
      </c>
      <c r="BO4" s="351"/>
      <c r="BP4" s="351"/>
      <c r="BQ4" s="351"/>
      <c r="BR4" s="351"/>
      <c r="BS4" s="351"/>
      <c r="BT4" s="351"/>
      <c r="BU4" s="352"/>
      <c r="BV4" s="350">
        <v>15026149</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9</v>
      </c>
      <c r="CU4" s="357"/>
      <c r="CV4" s="357"/>
      <c r="CW4" s="357"/>
      <c r="CX4" s="357"/>
      <c r="CY4" s="357"/>
      <c r="CZ4" s="357"/>
      <c r="DA4" s="358"/>
      <c r="DB4" s="356">
        <v>13</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14159337</v>
      </c>
      <c r="BO5" s="388"/>
      <c r="BP5" s="388"/>
      <c r="BQ5" s="388"/>
      <c r="BR5" s="388"/>
      <c r="BS5" s="388"/>
      <c r="BT5" s="388"/>
      <c r="BU5" s="389"/>
      <c r="BV5" s="387">
        <v>13902799</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90.3</v>
      </c>
      <c r="CU5" s="385"/>
      <c r="CV5" s="385"/>
      <c r="CW5" s="385"/>
      <c r="CX5" s="385"/>
      <c r="CY5" s="385"/>
      <c r="CZ5" s="385"/>
      <c r="DA5" s="386"/>
      <c r="DB5" s="384">
        <v>87.9</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770591</v>
      </c>
      <c r="BO6" s="388"/>
      <c r="BP6" s="388"/>
      <c r="BQ6" s="388"/>
      <c r="BR6" s="388"/>
      <c r="BS6" s="388"/>
      <c r="BT6" s="388"/>
      <c r="BU6" s="389"/>
      <c r="BV6" s="387">
        <v>1123350</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95</v>
      </c>
      <c r="CU6" s="425"/>
      <c r="CV6" s="425"/>
      <c r="CW6" s="425"/>
      <c r="CX6" s="425"/>
      <c r="CY6" s="425"/>
      <c r="CZ6" s="425"/>
      <c r="DA6" s="426"/>
      <c r="DB6" s="424">
        <v>93.3</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49834</v>
      </c>
      <c r="BO7" s="388"/>
      <c r="BP7" s="388"/>
      <c r="BQ7" s="388"/>
      <c r="BR7" s="388"/>
      <c r="BS7" s="388"/>
      <c r="BT7" s="388"/>
      <c r="BU7" s="389"/>
      <c r="BV7" s="387">
        <v>46280</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8031118</v>
      </c>
      <c r="CU7" s="388"/>
      <c r="CV7" s="388"/>
      <c r="CW7" s="388"/>
      <c r="CX7" s="388"/>
      <c r="CY7" s="388"/>
      <c r="CZ7" s="388"/>
      <c r="DA7" s="389"/>
      <c r="DB7" s="387">
        <v>8267785</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720757</v>
      </c>
      <c r="BO8" s="388"/>
      <c r="BP8" s="388"/>
      <c r="BQ8" s="388"/>
      <c r="BR8" s="388"/>
      <c r="BS8" s="388"/>
      <c r="BT8" s="388"/>
      <c r="BU8" s="389"/>
      <c r="BV8" s="387">
        <v>1077070</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0.45</v>
      </c>
      <c r="CU8" s="428"/>
      <c r="CV8" s="428"/>
      <c r="CW8" s="428"/>
      <c r="CX8" s="428"/>
      <c r="CY8" s="428"/>
      <c r="CZ8" s="428"/>
      <c r="DA8" s="429"/>
      <c r="DB8" s="427">
        <v>0.44</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32285</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-356313</v>
      </c>
      <c r="BO9" s="388"/>
      <c r="BP9" s="388"/>
      <c r="BQ9" s="388"/>
      <c r="BR9" s="388"/>
      <c r="BS9" s="388"/>
      <c r="BT9" s="388"/>
      <c r="BU9" s="389"/>
      <c r="BV9" s="387">
        <v>139615</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12.8</v>
      </c>
      <c r="CU9" s="385"/>
      <c r="CV9" s="385"/>
      <c r="CW9" s="385"/>
      <c r="CX9" s="385"/>
      <c r="CY9" s="385"/>
      <c r="CZ9" s="385"/>
      <c r="DA9" s="386"/>
      <c r="DB9" s="384">
        <v>13.8</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33658</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833386</v>
      </c>
      <c r="BO10" s="388"/>
      <c r="BP10" s="388"/>
      <c r="BQ10" s="388"/>
      <c r="BR10" s="388"/>
      <c r="BS10" s="388"/>
      <c r="BT10" s="388"/>
      <c r="BU10" s="389"/>
      <c r="BV10" s="387">
        <v>501606</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v>5500</v>
      </c>
      <c r="BO11" s="388"/>
      <c r="BP11" s="388"/>
      <c r="BQ11" s="388"/>
      <c r="BR11" s="388"/>
      <c r="BS11" s="388"/>
      <c r="BT11" s="388"/>
      <c r="BU11" s="389"/>
      <c r="BV11" s="387" t="s">
        <v>113</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c r="A12" s="140"/>
      <c r="B12" s="447" t="s">
        <v>115</v>
      </c>
      <c r="C12" s="448"/>
      <c r="D12" s="448"/>
      <c r="E12" s="448"/>
      <c r="F12" s="448"/>
      <c r="G12" s="448"/>
      <c r="H12" s="448"/>
      <c r="I12" s="448"/>
      <c r="J12" s="448"/>
      <c r="K12" s="449"/>
      <c r="L12" s="456" t="s">
        <v>116</v>
      </c>
      <c r="M12" s="457"/>
      <c r="N12" s="457"/>
      <c r="O12" s="457"/>
      <c r="P12" s="457"/>
      <c r="Q12" s="458"/>
      <c r="R12" s="459">
        <v>32183</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v>89614</v>
      </c>
      <c r="BO12" s="388"/>
      <c r="BP12" s="388"/>
      <c r="BQ12" s="388"/>
      <c r="BR12" s="388"/>
      <c r="BS12" s="388"/>
      <c r="BT12" s="388"/>
      <c r="BU12" s="389"/>
      <c r="BV12" s="387">
        <v>146435</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123</v>
      </c>
      <c r="CU12" s="428"/>
      <c r="CV12" s="428"/>
      <c r="CW12" s="428"/>
      <c r="CX12" s="428"/>
      <c r="CY12" s="428"/>
      <c r="CZ12" s="428"/>
      <c r="DA12" s="429"/>
      <c r="DB12" s="427" t="s">
        <v>123</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124</v>
      </c>
      <c r="N13" s="476"/>
      <c r="O13" s="476"/>
      <c r="P13" s="476"/>
      <c r="Q13" s="477"/>
      <c r="R13" s="468">
        <v>31995</v>
      </c>
      <c r="S13" s="469"/>
      <c r="T13" s="469"/>
      <c r="U13" s="469"/>
      <c r="V13" s="470"/>
      <c r="W13" s="403" t="s">
        <v>125</v>
      </c>
      <c r="X13" s="404"/>
      <c r="Y13" s="404"/>
      <c r="Z13" s="404"/>
      <c r="AA13" s="404"/>
      <c r="AB13" s="394"/>
      <c r="AC13" s="438">
        <v>1696</v>
      </c>
      <c r="AD13" s="439"/>
      <c r="AE13" s="439"/>
      <c r="AF13" s="439"/>
      <c r="AG13" s="478"/>
      <c r="AH13" s="438">
        <v>1840</v>
      </c>
      <c r="AI13" s="439"/>
      <c r="AJ13" s="439"/>
      <c r="AK13" s="439"/>
      <c r="AL13" s="440"/>
      <c r="AM13" s="416" t="s">
        <v>126</v>
      </c>
      <c r="AN13" s="417"/>
      <c r="AO13" s="417"/>
      <c r="AP13" s="417"/>
      <c r="AQ13" s="417"/>
      <c r="AR13" s="417"/>
      <c r="AS13" s="417"/>
      <c r="AT13" s="418"/>
      <c r="AU13" s="419" t="s">
        <v>120</v>
      </c>
      <c r="AV13" s="420"/>
      <c r="AW13" s="420"/>
      <c r="AX13" s="420"/>
      <c r="AY13" s="421" t="s">
        <v>127</v>
      </c>
      <c r="AZ13" s="422"/>
      <c r="BA13" s="422"/>
      <c r="BB13" s="422"/>
      <c r="BC13" s="422"/>
      <c r="BD13" s="422"/>
      <c r="BE13" s="422"/>
      <c r="BF13" s="422"/>
      <c r="BG13" s="422"/>
      <c r="BH13" s="422"/>
      <c r="BI13" s="422"/>
      <c r="BJ13" s="422"/>
      <c r="BK13" s="422"/>
      <c r="BL13" s="422"/>
      <c r="BM13" s="423"/>
      <c r="BN13" s="387">
        <v>392959</v>
      </c>
      <c r="BO13" s="388"/>
      <c r="BP13" s="388"/>
      <c r="BQ13" s="388"/>
      <c r="BR13" s="388"/>
      <c r="BS13" s="388"/>
      <c r="BT13" s="388"/>
      <c r="BU13" s="389"/>
      <c r="BV13" s="387">
        <v>494786</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12.3</v>
      </c>
      <c r="CU13" s="385"/>
      <c r="CV13" s="385"/>
      <c r="CW13" s="385"/>
      <c r="CX13" s="385"/>
      <c r="CY13" s="385"/>
      <c r="CZ13" s="385"/>
      <c r="DA13" s="386"/>
      <c r="DB13" s="384">
        <v>12.5</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32509</v>
      </c>
      <c r="S14" s="469"/>
      <c r="T14" s="469"/>
      <c r="U14" s="469"/>
      <c r="V14" s="470"/>
      <c r="W14" s="377"/>
      <c r="X14" s="378"/>
      <c r="Y14" s="378"/>
      <c r="Z14" s="378"/>
      <c r="AA14" s="378"/>
      <c r="AB14" s="367"/>
      <c r="AC14" s="471">
        <v>10.4</v>
      </c>
      <c r="AD14" s="472"/>
      <c r="AE14" s="472"/>
      <c r="AF14" s="472"/>
      <c r="AG14" s="473"/>
      <c r="AH14" s="471">
        <v>11.4</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129.80000000000001</v>
      </c>
      <c r="CU14" s="483"/>
      <c r="CV14" s="483"/>
      <c r="CW14" s="483"/>
      <c r="CX14" s="483"/>
      <c r="CY14" s="483"/>
      <c r="CZ14" s="483"/>
      <c r="DA14" s="484"/>
      <c r="DB14" s="482">
        <v>150</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124</v>
      </c>
      <c r="N15" s="476"/>
      <c r="O15" s="476"/>
      <c r="P15" s="476"/>
      <c r="Q15" s="477"/>
      <c r="R15" s="468">
        <v>32329</v>
      </c>
      <c r="S15" s="469"/>
      <c r="T15" s="469"/>
      <c r="U15" s="469"/>
      <c r="V15" s="470"/>
      <c r="W15" s="403" t="s">
        <v>131</v>
      </c>
      <c r="X15" s="404"/>
      <c r="Y15" s="404"/>
      <c r="Z15" s="404"/>
      <c r="AA15" s="404"/>
      <c r="AB15" s="394"/>
      <c r="AC15" s="438">
        <v>5368</v>
      </c>
      <c r="AD15" s="439"/>
      <c r="AE15" s="439"/>
      <c r="AF15" s="439"/>
      <c r="AG15" s="478"/>
      <c r="AH15" s="438">
        <v>5217</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3035526</v>
      </c>
      <c r="BO15" s="351"/>
      <c r="BP15" s="351"/>
      <c r="BQ15" s="351"/>
      <c r="BR15" s="351"/>
      <c r="BS15" s="351"/>
      <c r="BT15" s="351"/>
      <c r="BU15" s="352"/>
      <c r="BV15" s="350">
        <v>3157309</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32.799999999999997</v>
      </c>
      <c r="AD16" s="472"/>
      <c r="AE16" s="472"/>
      <c r="AF16" s="472"/>
      <c r="AG16" s="473"/>
      <c r="AH16" s="471">
        <v>32.200000000000003</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6816707</v>
      </c>
      <c r="BO16" s="388"/>
      <c r="BP16" s="388"/>
      <c r="BQ16" s="388"/>
      <c r="BR16" s="388"/>
      <c r="BS16" s="388"/>
      <c r="BT16" s="388"/>
      <c r="BU16" s="389"/>
      <c r="BV16" s="387">
        <v>6922241</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9309</v>
      </c>
      <c r="AD17" s="439"/>
      <c r="AE17" s="439"/>
      <c r="AF17" s="439"/>
      <c r="AG17" s="478"/>
      <c r="AH17" s="438">
        <v>9123</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3824242</v>
      </c>
      <c r="BO17" s="388"/>
      <c r="BP17" s="388"/>
      <c r="BQ17" s="388"/>
      <c r="BR17" s="388"/>
      <c r="BS17" s="388"/>
      <c r="BT17" s="388"/>
      <c r="BU17" s="389"/>
      <c r="BV17" s="387">
        <v>3986458</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160.52000000000001</v>
      </c>
      <c r="M18" s="500"/>
      <c r="N18" s="500"/>
      <c r="O18" s="500"/>
      <c r="P18" s="500"/>
      <c r="Q18" s="500"/>
      <c r="R18" s="501"/>
      <c r="S18" s="501"/>
      <c r="T18" s="501"/>
      <c r="U18" s="501"/>
      <c r="V18" s="502"/>
      <c r="W18" s="405"/>
      <c r="X18" s="406"/>
      <c r="Y18" s="406"/>
      <c r="Z18" s="406"/>
      <c r="AA18" s="406"/>
      <c r="AB18" s="397"/>
      <c r="AC18" s="503">
        <v>56.9</v>
      </c>
      <c r="AD18" s="504"/>
      <c r="AE18" s="504"/>
      <c r="AF18" s="504"/>
      <c r="AG18" s="505"/>
      <c r="AH18" s="503">
        <v>56.4</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7462648</v>
      </c>
      <c r="BO18" s="388"/>
      <c r="BP18" s="388"/>
      <c r="BQ18" s="388"/>
      <c r="BR18" s="388"/>
      <c r="BS18" s="388"/>
      <c r="BT18" s="388"/>
      <c r="BU18" s="389"/>
      <c r="BV18" s="387">
        <v>7387706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201</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10994595</v>
      </c>
      <c r="BO19" s="388"/>
      <c r="BP19" s="388"/>
      <c r="BQ19" s="388"/>
      <c r="BR19" s="388"/>
      <c r="BS19" s="388"/>
      <c r="BT19" s="388"/>
      <c r="BU19" s="389"/>
      <c r="BV19" s="387">
        <v>10907428</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10705</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16041454</v>
      </c>
      <c r="BO23" s="388"/>
      <c r="BP23" s="388"/>
      <c r="BQ23" s="388"/>
      <c r="BR23" s="388"/>
      <c r="BS23" s="388"/>
      <c r="BT23" s="388"/>
      <c r="BU23" s="389"/>
      <c r="BV23" s="387">
        <v>16514373</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8280</v>
      </c>
      <c r="R24" s="439"/>
      <c r="S24" s="439"/>
      <c r="T24" s="439"/>
      <c r="U24" s="439"/>
      <c r="V24" s="478"/>
      <c r="W24" s="533"/>
      <c r="X24" s="521"/>
      <c r="Y24" s="522"/>
      <c r="Z24" s="437" t="s">
        <v>154</v>
      </c>
      <c r="AA24" s="417"/>
      <c r="AB24" s="417"/>
      <c r="AC24" s="417"/>
      <c r="AD24" s="417"/>
      <c r="AE24" s="417"/>
      <c r="AF24" s="417"/>
      <c r="AG24" s="418"/>
      <c r="AH24" s="438">
        <v>236</v>
      </c>
      <c r="AI24" s="439"/>
      <c r="AJ24" s="439"/>
      <c r="AK24" s="439"/>
      <c r="AL24" s="478"/>
      <c r="AM24" s="438">
        <v>773372</v>
      </c>
      <c r="AN24" s="439"/>
      <c r="AO24" s="439"/>
      <c r="AP24" s="439"/>
      <c r="AQ24" s="439"/>
      <c r="AR24" s="478"/>
      <c r="AS24" s="438">
        <v>3277</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10701541</v>
      </c>
      <c r="BO24" s="388"/>
      <c r="BP24" s="388"/>
      <c r="BQ24" s="388"/>
      <c r="BR24" s="388"/>
      <c r="BS24" s="388"/>
      <c r="BT24" s="388"/>
      <c r="BU24" s="389"/>
      <c r="BV24" s="387">
        <v>10616695</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6950</v>
      </c>
      <c r="R25" s="439"/>
      <c r="S25" s="439"/>
      <c r="T25" s="439"/>
      <c r="U25" s="439"/>
      <c r="V25" s="478"/>
      <c r="W25" s="533"/>
      <c r="X25" s="521"/>
      <c r="Y25" s="522"/>
      <c r="Z25" s="437" t="s">
        <v>157</v>
      </c>
      <c r="AA25" s="417"/>
      <c r="AB25" s="417"/>
      <c r="AC25" s="417"/>
      <c r="AD25" s="417"/>
      <c r="AE25" s="417"/>
      <c r="AF25" s="417"/>
      <c r="AG25" s="418"/>
      <c r="AH25" s="438" t="s">
        <v>123</v>
      </c>
      <c r="AI25" s="439"/>
      <c r="AJ25" s="439"/>
      <c r="AK25" s="439"/>
      <c r="AL25" s="478"/>
      <c r="AM25" s="438" t="s">
        <v>123</v>
      </c>
      <c r="AN25" s="439"/>
      <c r="AO25" s="439"/>
      <c r="AP25" s="439"/>
      <c r="AQ25" s="439"/>
      <c r="AR25" s="478"/>
      <c r="AS25" s="438" t="s">
        <v>123</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334321</v>
      </c>
      <c r="BO25" s="351"/>
      <c r="BP25" s="351"/>
      <c r="BQ25" s="351"/>
      <c r="BR25" s="351"/>
      <c r="BS25" s="351"/>
      <c r="BT25" s="351"/>
      <c r="BU25" s="352"/>
      <c r="BV25" s="350">
        <v>480887</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5500</v>
      </c>
      <c r="R26" s="439"/>
      <c r="S26" s="439"/>
      <c r="T26" s="439"/>
      <c r="U26" s="439"/>
      <c r="V26" s="478"/>
      <c r="W26" s="533"/>
      <c r="X26" s="521"/>
      <c r="Y26" s="522"/>
      <c r="Z26" s="437" t="s">
        <v>160</v>
      </c>
      <c r="AA26" s="543"/>
      <c r="AB26" s="543"/>
      <c r="AC26" s="543"/>
      <c r="AD26" s="543"/>
      <c r="AE26" s="543"/>
      <c r="AF26" s="543"/>
      <c r="AG26" s="544"/>
      <c r="AH26" s="438">
        <v>29</v>
      </c>
      <c r="AI26" s="439"/>
      <c r="AJ26" s="439"/>
      <c r="AK26" s="439"/>
      <c r="AL26" s="478"/>
      <c r="AM26" s="438">
        <v>102863</v>
      </c>
      <c r="AN26" s="439"/>
      <c r="AO26" s="439"/>
      <c r="AP26" s="439"/>
      <c r="AQ26" s="439"/>
      <c r="AR26" s="478"/>
      <c r="AS26" s="438">
        <v>3547</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123</v>
      </c>
      <c r="BO26" s="388"/>
      <c r="BP26" s="388"/>
      <c r="BQ26" s="388"/>
      <c r="BR26" s="388"/>
      <c r="BS26" s="388"/>
      <c r="BT26" s="388"/>
      <c r="BU26" s="389"/>
      <c r="BV26" s="387" t="s">
        <v>123</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4350</v>
      </c>
      <c r="R27" s="439"/>
      <c r="S27" s="439"/>
      <c r="T27" s="439"/>
      <c r="U27" s="439"/>
      <c r="V27" s="478"/>
      <c r="W27" s="533"/>
      <c r="X27" s="521"/>
      <c r="Y27" s="522"/>
      <c r="Z27" s="437" t="s">
        <v>163</v>
      </c>
      <c r="AA27" s="417"/>
      <c r="AB27" s="417"/>
      <c r="AC27" s="417"/>
      <c r="AD27" s="417"/>
      <c r="AE27" s="417"/>
      <c r="AF27" s="417"/>
      <c r="AG27" s="418"/>
      <c r="AH27" s="438">
        <v>9</v>
      </c>
      <c r="AI27" s="439"/>
      <c r="AJ27" s="439"/>
      <c r="AK27" s="439"/>
      <c r="AL27" s="478"/>
      <c r="AM27" s="438">
        <v>32910</v>
      </c>
      <c r="AN27" s="439"/>
      <c r="AO27" s="439"/>
      <c r="AP27" s="439"/>
      <c r="AQ27" s="439"/>
      <c r="AR27" s="478"/>
      <c r="AS27" s="438">
        <v>3657</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391406</v>
      </c>
      <c r="BO27" s="557"/>
      <c r="BP27" s="557"/>
      <c r="BQ27" s="557"/>
      <c r="BR27" s="557"/>
      <c r="BS27" s="557"/>
      <c r="BT27" s="557"/>
      <c r="BU27" s="558"/>
      <c r="BV27" s="556">
        <v>391351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3850</v>
      </c>
      <c r="R28" s="439"/>
      <c r="S28" s="439"/>
      <c r="T28" s="439"/>
      <c r="U28" s="439"/>
      <c r="V28" s="478"/>
      <c r="W28" s="533"/>
      <c r="X28" s="521"/>
      <c r="Y28" s="522"/>
      <c r="Z28" s="437" t="s">
        <v>166</v>
      </c>
      <c r="AA28" s="417"/>
      <c r="AB28" s="417"/>
      <c r="AC28" s="417"/>
      <c r="AD28" s="417"/>
      <c r="AE28" s="417"/>
      <c r="AF28" s="417"/>
      <c r="AG28" s="418"/>
      <c r="AH28" s="438" t="s">
        <v>123</v>
      </c>
      <c r="AI28" s="439"/>
      <c r="AJ28" s="439"/>
      <c r="AK28" s="439"/>
      <c r="AL28" s="478"/>
      <c r="AM28" s="438" t="s">
        <v>123</v>
      </c>
      <c r="AN28" s="439"/>
      <c r="AO28" s="439"/>
      <c r="AP28" s="439"/>
      <c r="AQ28" s="439"/>
      <c r="AR28" s="478"/>
      <c r="AS28" s="438" t="s">
        <v>123</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1472899</v>
      </c>
      <c r="BO28" s="351"/>
      <c r="BP28" s="351"/>
      <c r="BQ28" s="351"/>
      <c r="BR28" s="351"/>
      <c r="BS28" s="351"/>
      <c r="BT28" s="351"/>
      <c r="BU28" s="352"/>
      <c r="BV28" s="350">
        <v>729127</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15</v>
      </c>
      <c r="M29" s="439"/>
      <c r="N29" s="439"/>
      <c r="O29" s="439"/>
      <c r="P29" s="478"/>
      <c r="Q29" s="438">
        <v>3600</v>
      </c>
      <c r="R29" s="439"/>
      <c r="S29" s="439"/>
      <c r="T29" s="439"/>
      <c r="U29" s="439"/>
      <c r="V29" s="478"/>
      <c r="W29" s="534"/>
      <c r="X29" s="535"/>
      <c r="Y29" s="536"/>
      <c r="Z29" s="437" t="s">
        <v>170</v>
      </c>
      <c r="AA29" s="417"/>
      <c r="AB29" s="417"/>
      <c r="AC29" s="417"/>
      <c r="AD29" s="417"/>
      <c r="AE29" s="417"/>
      <c r="AF29" s="417"/>
      <c r="AG29" s="418"/>
      <c r="AH29" s="438">
        <v>245</v>
      </c>
      <c r="AI29" s="439"/>
      <c r="AJ29" s="439"/>
      <c r="AK29" s="439"/>
      <c r="AL29" s="478"/>
      <c r="AM29" s="438">
        <v>806282</v>
      </c>
      <c r="AN29" s="439"/>
      <c r="AO29" s="439"/>
      <c r="AP29" s="439"/>
      <c r="AQ29" s="439"/>
      <c r="AR29" s="478"/>
      <c r="AS29" s="438">
        <v>3291</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110275</v>
      </c>
      <c r="BO29" s="388"/>
      <c r="BP29" s="388"/>
      <c r="BQ29" s="388"/>
      <c r="BR29" s="388"/>
      <c r="BS29" s="388"/>
      <c r="BT29" s="388"/>
      <c r="BU29" s="389"/>
      <c r="BV29" s="387">
        <v>56992</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100.2</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587049</v>
      </c>
      <c r="BO30" s="557"/>
      <c r="BP30" s="557"/>
      <c r="BQ30" s="557"/>
      <c r="BR30" s="557"/>
      <c r="BS30" s="557"/>
      <c r="BT30" s="557"/>
      <c r="BU30" s="558"/>
      <c r="BV30" s="556">
        <v>399181</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t="str">
        <f>IF(BG34="","",MAX(C34:D43,U34:V43,AM34:AN43)+1)</f>
        <v/>
      </c>
      <c r="BF34" s="568"/>
      <c r="BG34" s="569"/>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置賜広域行政事務組合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ハイジアパーク南陽</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育英事業特別会計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7</v>
      </c>
      <c r="AN35" s="568"/>
      <c r="AO35" s="569" t="str">
        <f>IF('各会計、関係団体の財政状況及び健全化判断比率'!B32="","",'各会計、関係団体の財政状況及び健全化判断比率'!B32)</f>
        <v>下水道事業会計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置賜広域病院組合</v>
      </c>
      <c r="BZ35" s="569"/>
      <c r="CA35" s="569"/>
      <c r="CB35" s="569"/>
      <c r="CC35" s="569"/>
      <c r="CD35" s="569"/>
      <c r="CE35" s="569"/>
      <c r="CF35" s="569"/>
      <c r="CG35" s="569"/>
      <c r="CH35" s="569"/>
      <c r="CI35" s="569"/>
      <c r="CJ35" s="569"/>
      <c r="CK35" s="569"/>
      <c r="CL35" s="569"/>
      <c r="CM35" s="569"/>
      <c r="CN35" s="167"/>
      <c r="CO35" s="568">
        <f t="shared" ref="CO35:CO43" si="3">IF(CQ35="","",CO34+1)</f>
        <v>18</v>
      </c>
      <c r="CP35" s="568"/>
      <c r="CQ35" s="569" t="str">
        <f>IF('各会計、関係団体の財政状況及び健全化判断比率'!BS8="","",'各会計、関係団体の財政状況及び健全化判断比率'!BS8)</f>
        <v>南陽市土地開発公社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山形県後期高齢者医療広域連合(普通分)</v>
      </c>
      <c r="BZ36" s="569"/>
      <c r="CA36" s="569"/>
      <c r="CB36" s="569"/>
      <c r="CC36" s="569"/>
      <c r="CD36" s="569"/>
      <c r="CE36" s="569"/>
      <c r="CF36" s="569"/>
      <c r="CG36" s="569"/>
      <c r="CH36" s="569"/>
      <c r="CI36" s="569"/>
      <c r="CJ36" s="569"/>
      <c r="CK36" s="569"/>
      <c r="CL36" s="569"/>
      <c r="CM36" s="569"/>
      <c r="CN36" s="167"/>
      <c r="CO36" s="568">
        <f t="shared" si="3"/>
        <v>19</v>
      </c>
      <c r="CP36" s="568"/>
      <c r="CQ36" s="569" t="str">
        <f>IF('各会計、関係団体の財政状況及び健全化判断比率'!BS9="","",'各会計、関係団体の財政状況及び健全化判断比率'!BS9)</f>
        <v>山形鉄道</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山形県後期高齢者医療広域連合(事業分)</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山形県消防補償等組合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山形県自治会館管理組合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14</v>
      </c>
      <c r="BX40" s="568"/>
      <c r="BY40" s="569" t="str">
        <f>IF('各会計、関係団体の財政状況及び健全化判断比率'!B74="","",'各会計、関係団体の財政状況及び健全化判断比率'!B74)</f>
        <v>山形県市町村交通災害共済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15</v>
      </c>
      <c r="BX41" s="568"/>
      <c r="BY41" s="569" t="str">
        <f>IF('各会計、関係団体の財政状況及び健全化判断比率'!B75="","",'各会計、関係団体の財政状況及び健全化判断比率'!B75)</f>
        <v>山形県市町村職員退手組合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16</v>
      </c>
      <c r="BX42" s="568"/>
      <c r="BY42" s="569" t="str">
        <f>IF('各会計、関係団体の財政状況及び健全化判断比率'!B76="","",'各会計、関係団体の財政状況及び健全化判断比率'!B76)</f>
        <v>松川堰組合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59055118110236227" bottom="0.19685039370078741"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3537423</v>
      </c>
      <c r="S5" s="585"/>
      <c r="T5" s="585"/>
      <c r="U5" s="585"/>
      <c r="V5" s="585"/>
      <c r="W5" s="585"/>
      <c r="X5" s="585"/>
      <c r="Y5" s="586"/>
      <c r="Z5" s="587">
        <v>23.7</v>
      </c>
      <c r="AA5" s="587"/>
      <c r="AB5" s="587"/>
      <c r="AC5" s="587"/>
      <c r="AD5" s="588">
        <v>3309739</v>
      </c>
      <c r="AE5" s="588"/>
      <c r="AF5" s="588"/>
      <c r="AG5" s="588"/>
      <c r="AH5" s="588"/>
      <c r="AI5" s="588"/>
      <c r="AJ5" s="588"/>
      <c r="AK5" s="588"/>
      <c r="AL5" s="589">
        <v>42.1</v>
      </c>
      <c r="AM5" s="590"/>
      <c r="AN5" s="590"/>
      <c r="AO5" s="591"/>
      <c r="AP5" s="581" t="s">
        <v>209</v>
      </c>
      <c r="AQ5" s="582"/>
      <c r="AR5" s="582"/>
      <c r="AS5" s="582"/>
      <c r="AT5" s="582"/>
      <c r="AU5" s="582"/>
      <c r="AV5" s="582"/>
      <c r="AW5" s="582"/>
      <c r="AX5" s="582"/>
      <c r="AY5" s="582"/>
      <c r="AZ5" s="582"/>
      <c r="BA5" s="582"/>
      <c r="BB5" s="582"/>
      <c r="BC5" s="582"/>
      <c r="BD5" s="582"/>
      <c r="BE5" s="582"/>
      <c r="BF5" s="583"/>
      <c r="BG5" s="595">
        <v>3291099</v>
      </c>
      <c r="BH5" s="596"/>
      <c r="BI5" s="596"/>
      <c r="BJ5" s="596"/>
      <c r="BK5" s="596"/>
      <c r="BL5" s="596"/>
      <c r="BM5" s="596"/>
      <c r="BN5" s="597"/>
      <c r="BO5" s="598">
        <v>93</v>
      </c>
      <c r="BP5" s="598"/>
      <c r="BQ5" s="598"/>
      <c r="BR5" s="598"/>
      <c r="BS5" s="599">
        <v>31462</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c r="B6" s="592" t="s">
        <v>213</v>
      </c>
      <c r="C6" s="593"/>
      <c r="D6" s="593"/>
      <c r="E6" s="593"/>
      <c r="F6" s="593"/>
      <c r="G6" s="593"/>
      <c r="H6" s="593"/>
      <c r="I6" s="593"/>
      <c r="J6" s="593"/>
      <c r="K6" s="593"/>
      <c r="L6" s="593"/>
      <c r="M6" s="593"/>
      <c r="N6" s="593"/>
      <c r="O6" s="593"/>
      <c r="P6" s="593"/>
      <c r="Q6" s="594"/>
      <c r="R6" s="595">
        <v>139856</v>
      </c>
      <c r="S6" s="596"/>
      <c r="T6" s="596"/>
      <c r="U6" s="596"/>
      <c r="V6" s="596"/>
      <c r="W6" s="596"/>
      <c r="X6" s="596"/>
      <c r="Y6" s="597"/>
      <c r="Z6" s="598">
        <v>0.9</v>
      </c>
      <c r="AA6" s="598"/>
      <c r="AB6" s="598"/>
      <c r="AC6" s="598"/>
      <c r="AD6" s="599">
        <v>139856</v>
      </c>
      <c r="AE6" s="599"/>
      <c r="AF6" s="599"/>
      <c r="AG6" s="599"/>
      <c r="AH6" s="599"/>
      <c r="AI6" s="599"/>
      <c r="AJ6" s="599"/>
      <c r="AK6" s="599"/>
      <c r="AL6" s="600">
        <v>1.8</v>
      </c>
      <c r="AM6" s="601"/>
      <c r="AN6" s="601"/>
      <c r="AO6" s="602"/>
      <c r="AP6" s="592" t="s">
        <v>214</v>
      </c>
      <c r="AQ6" s="593"/>
      <c r="AR6" s="593"/>
      <c r="AS6" s="593"/>
      <c r="AT6" s="593"/>
      <c r="AU6" s="593"/>
      <c r="AV6" s="593"/>
      <c r="AW6" s="593"/>
      <c r="AX6" s="593"/>
      <c r="AY6" s="593"/>
      <c r="AZ6" s="593"/>
      <c r="BA6" s="593"/>
      <c r="BB6" s="593"/>
      <c r="BC6" s="593"/>
      <c r="BD6" s="593"/>
      <c r="BE6" s="593"/>
      <c r="BF6" s="594"/>
      <c r="BG6" s="595">
        <v>3291099</v>
      </c>
      <c r="BH6" s="596"/>
      <c r="BI6" s="596"/>
      <c r="BJ6" s="596"/>
      <c r="BK6" s="596"/>
      <c r="BL6" s="596"/>
      <c r="BM6" s="596"/>
      <c r="BN6" s="597"/>
      <c r="BO6" s="598">
        <v>93</v>
      </c>
      <c r="BP6" s="598"/>
      <c r="BQ6" s="598"/>
      <c r="BR6" s="598"/>
      <c r="BS6" s="599">
        <v>31462</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173361</v>
      </c>
      <c r="CS6" s="596"/>
      <c r="CT6" s="596"/>
      <c r="CU6" s="596"/>
      <c r="CV6" s="596"/>
      <c r="CW6" s="596"/>
      <c r="CX6" s="596"/>
      <c r="CY6" s="597"/>
      <c r="CZ6" s="598">
        <v>1.2</v>
      </c>
      <c r="DA6" s="598"/>
      <c r="DB6" s="598"/>
      <c r="DC6" s="598"/>
      <c r="DD6" s="604" t="s">
        <v>216</v>
      </c>
      <c r="DE6" s="596"/>
      <c r="DF6" s="596"/>
      <c r="DG6" s="596"/>
      <c r="DH6" s="596"/>
      <c r="DI6" s="596"/>
      <c r="DJ6" s="596"/>
      <c r="DK6" s="596"/>
      <c r="DL6" s="596"/>
      <c r="DM6" s="596"/>
      <c r="DN6" s="596"/>
      <c r="DO6" s="596"/>
      <c r="DP6" s="597"/>
      <c r="DQ6" s="604">
        <v>173361</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4511</v>
      </c>
      <c r="S7" s="596"/>
      <c r="T7" s="596"/>
      <c r="U7" s="596"/>
      <c r="V7" s="596"/>
      <c r="W7" s="596"/>
      <c r="X7" s="596"/>
      <c r="Y7" s="597"/>
      <c r="Z7" s="598">
        <v>0</v>
      </c>
      <c r="AA7" s="598"/>
      <c r="AB7" s="598"/>
      <c r="AC7" s="598"/>
      <c r="AD7" s="599">
        <v>4511</v>
      </c>
      <c r="AE7" s="599"/>
      <c r="AF7" s="599"/>
      <c r="AG7" s="599"/>
      <c r="AH7" s="599"/>
      <c r="AI7" s="599"/>
      <c r="AJ7" s="599"/>
      <c r="AK7" s="599"/>
      <c r="AL7" s="600">
        <v>0.1</v>
      </c>
      <c r="AM7" s="601"/>
      <c r="AN7" s="601"/>
      <c r="AO7" s="602"/>
      <c r="AP7" s="592" t="s">
        <v>218</v>
      </c>
      <c r="AQ7" s="593"/>
      <c r="AR7" s="593"/>
      <c r="AS7" s="593"/>
      <c r="AT7" s="593"/>
      <c r="AU7" s="593"/>
      <c r="AV7" s="593"/>
      <c r="AW7" s="593"/>
      <c r="AX7" s="593"/>
      <c r="AY7" s="593"/>
      <c r="AZ7" s="593"/>
      <c r="BA7" s="593"/>
      <c r="BB7" s="593"/>
      <c r="BC7" s="593"/>
      <c r="BD7" s="593"/>
      <c r="BE7" s="593"/>
      <c r="BF7" s="594"/>
      <c r="BG7" s="595">
        <v>1507398</v>
      </c>
      <c r="BH7" s="596"/>
      <c r="BI7" s="596"/>
      <c r="BJ7" s="596"/>
      <c r="BK7" s="596"/>
      <c r="BL7" s="596"/>
      <c r="BM7" s="596"/>
      <c r="BN7" s="597"/>
      <c r="BO7" s="598">
        <v>42.6</v>
      </c>
      <c r="BP7" s="598"/>
      <c r="BQ7" s="598"/>
      <c r="BR7" s="598"/>
      <c r="BS7" s="599">
        <v>31462</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2662653</v>
      </c>
      <c r="CS7" s="596"/>
      <c r="CT7" s="596"/>
      <c r="CU7" s="596"/>
      <c r="CV7" s="596"/>
      <c r="CW7" s="596"/>
      <c r="CX7" s="596"/>
      <c r="CY7" s="597"/>
      <c r="CZ7" s="598">
        <v>18.8</v>
      </c>
      <c r="DA7" s="598"/>
      <c r="DB7" s="598"/>
      <c r="DC7" s="598"/>
      <c r="DD7" s="604">
        <v>9601</v>
      </c>
      <c r="DE7" s="596"/>
      <c r="DF7" s="596"/>
      <c r="DG7" s="596"/>
      <c r="DH7" s="596"/>
      <c r="DI7" s="596"/>
      <c r="DJ7" s="596"/>
      <c r="DK7" s="596"/>
      <c r="DL7" s="596"/>
      <c r="DM7" s="596"/>
      <c r="DN7" s="596"/>
      <c r="DO7" s="596"/>
      <c r="DP7" s="597"/>
      <c r="DQ7" s="604">
        <v>2460713</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7177</v>
      </c>
      <c r="S8" s="596"/>
      <c r="T8" s="596"/>
      <c r="U8" s="596"/>
      <c r="V8" s="596"/>
      <c r="W8" s="596"/>
      <c r="X8" s="596"/>
      <c r="Y8" s="597"/>
      <c r="Z8" s="598">
        <v>0</v>
      </c>
      <c r="AA8" s="598"/>
      <c r="AB8" s="598"/>
      <c r="AC8" s="598"/>
      <c r="AD8" s="599">
        <v>7177</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55793</v>
      </c>
      <c r="BH8" s="596"/>
      <c r="BI8" s="596"/>
      <c r="BJ8" s="596"/>
      <c r="BK8" s="596"/>
      <c r="BL8" s="596"/>
      <c r="BM8" s="596"/>
      <c r="BN8" s="597"/>
      <c r="BO8" s="598">
        <v>1.6</v>
      </c>
      <c r="BP8" s="598"/>
      <c r="BQ8" s="598"/>
      <c r="BR8" s="598"/>
      <c r="BS8" s="604" t="s">
        <v>222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4742785</v>
      </c>
      <c r="CS8" s="596"/>
      <c r="CT8" s="596"/>
      <c r="CU8" s="596"/>
      <c r="CV8" s="596"/>
      <c r="CW8" s="596"/>
      <c r="CX8" s="596"/>
      <c r="CY8" s="597"/>
      <c r="CZ8" s="598">
        <v>33.5</v>
      </c>
      <c r="DA8" s="598"/>
      <c r="DB8" s="598"/>
      <c r="DC8" s="598"/>
      <c r="DD8" s="604">
        <v>16894</v>
      </c>
      <c r="DE8" s="596"/>
      <c r="DF8" s="596"/>
      <c r="DG8" s="596"/>
      <c r="DH8" s="596"/>
      <c r="DI8" s="596"/>
      <c r="DJ8" s="596"/>
      <c r="DK8" s="596"/>
      <c r="DL8" s="596"/>
      <c r="DM8" s="596"/>
      <c r="DN8" s="596"/>
      <c r="DO8" s="596"/>
      <c r="DP8" s="597"/>
      <c r="DQ8" s="604">
        <v>2261486</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3711</v>
      </c>
      <c r="S9" s="596"/>
      <c r="T9" s="596"/>
      <c r="U9" s="596"/>
      <c r="V9" s="596"/>
      <c r="W9" s="596"/>
      <c r="X9" s="596"/>
      <c r="Y9" s="597"/>
      <c r="Z9" s="598">
        <v>0</v>
      </c>
      <c r="AA9" s="598"/>
      <c r="AB9" s="598"/>
      <c r="AC9" s="598"/>
      <c r="AD9" s="599">
        <v>3711</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1199100</v>
      </c>
      <c r="BH9" s="596"/>
      <c r="BI9" s="596"/>
      <c r="BJ9" s="596"/>
      <c r="BK9" s="596"/>
      <c r="BL9" s="596"/>
      <c r="BM9" s="596"/>
      <c r="BN9" s="597"/>
      <c r="BO9" s="598">
        <v>33.9</v>
      </c>
      <c r="BP9" s="598"/>
      <c r="BQ9" s="598"/>
      <c r="BR9" s="598"/>
      <c r="BS9" s="604" t="s">
        <v>222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593147</v>
      </c>
      <c r="CS9" s="596"/>
      <c r="CT9" s="596"/>
      <c r="CU9" s="596"/>
      <c r="CV9" s="596"/>
      <c r="CW9" s="596"/>
      <c r="CX9" s="596"/>
      <c r="CY9" s="597"/>
      <c r="CZ9" s="598">
        <v>4.2</v>
      </c>
      <c r="DA9" s="598"/>
      <c r="DB9" s="598"/>
      <c r="DC9" s="598"/>
      <c r="DD9" s="604">
        <v>12945</v>
      </c>
      <c r="DE9" s="596"/>
      <c r="DF9" s="596"/>
      <c r="DG9" s="596"/>
      <c r="DH9" s="596"/>
      <c r="DI9" s="596"/>
      <c r="DJ9" s="596"/>
      <c r="DK9" s="596"/>
      <c r="DL9" s="596"/>
      <c r="DM9" s="596"/>
      <c r="DN9" s="596"/>
      <c r="DO9" s="596"/>
      <c r="DP9" s="597"/>
      <c r="DQ9" s="604">
        <v>560314</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533692</v>
      </c>
      <c r="S10" s="596"/>
      <c r="T10" s="596"/>
      <c r="U10" s="596"/>
      <c r="V10" s="596"/>
      <c r="W10" s="596"/>
      <c r="X10" s="596"/>
      <c r="Y10" s="597"/>
      <c r="Z10" s="598">
        <v>3.6</v>
      </c>
      <c r="AA10" s="598"/>
      <c r="AB10" s="598"/>
      <c r="AC10" s="598"/>
      <c r="AD10" s="599">
        <v>533692</v>
      </c>
      <c r="AE10" s="599"/>
      <c r="AF10" s="599"/>
      <c r="AG10" s="599"/>
      <c r="AH10" s="599"/>
      <c r="AI10" s="599"/>
      <c r="AJ10" s="599"/>
      <c r="AK10" s="599"/>
      <c r="AL10" s="600">
        <v>6.8</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93721</v>
      </c>
      <c r="BH10" s="596"/>
      <c r="BI10" s="596"/>
      <c r="BJ10" s="596"/>
      <c r="BK10" s="596"/>
      <c r="BL10" s="596"/>
      <c r="BM10" s="596"/>
      <c r="BN10" s="597"/>
      <c r="BO10" s="598">
        <v>2.6</v>
      </c>
      <c r="BP10" s="598"/>
      <c r="BQ10" s="598"/>
      <c r="BR10" s="598"/>
      <c r="BS10" s="604" t="s">
        <v>222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58571</v>
      </c>
      <c r="CS10" s="596"/>
      <c r="CT10" s="596"/>
      <c r="CU10" s="596"/>
      <c r="CV10" s="596"/>
      <c r="CW10" s="596"/>
      <c r="CX10" s="596"/>
      <c r="CY10" s="597"/>
      <c r="CZ10" s="598">
        <v>0.4</v>
      </c>
      <c r="DA10" s="598"/>
      <c r="DB10" s="598"/>
      <c r="DC10" s="598"/>
      <c r="DD10" s="604" t="s">
        <v>222</v>
      </c>
      <c r="DE10" s="596"/>
      <c r="DF10" s="596"/>
      <c r="DG10" s="596"/>
      <c r="DH10" s="596"/>
      <c r="DI10" s="596"/>
      <c r="DJ10" s="596"/>
      <c r="DK10" s="596"/>
      <c r="DL10" s="596"/>
      <c r="DM10" s="596"/>
      <c r="DN10" s="596"/>
      <c r="DO10" s="596"/>
      <c r="DP10" s="597"/>
      <c r="DQ10" s="604">
        <v>8571</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t="s">
        <v>222</v>
      </c>
      <c r="S11" s="596"/>
      <c r="T11" s="596"/>
      <c r="U11" s="596"/>
      <c r="V11" s="596"/>
      <c r="W11" s="596"/>
      <c r="X11" s="596"/>
      <c r="Y11" s="597"/>
      <c r="Z11" s="598" t="s">
        <v>222</v>
      </c>
      <c r="AA11" s="598"/>
      <c r="AB11" s="598"/>
      <c r="AC11" s="598"/>
      <c r="AD11" s="599" t="s">
        <v>222</v>
      </c>
      <c r="AE11" s="599"/>
      <c r="AF11" s="599"/>
      <c r="AG11" s="599"/>
      <c r="AH11" s="599"/>
      <c r="AI11" s="599"/>
      <c r="AJ11" s="599"/>
      <c r="AK11" s="599"/>
      <c r="AL11" s="600" t="s">
        <v>222</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158784</v>
      </c>
      <c r="BH11" s="596"/>
      <c r="BI11" s="596"/>
      <c r="BJ11" s="596"/>
      <c r="BK11" s="596"/>
      <c r="BL11" s="596"/>
      <c r="BM11" s="596"/>
      <c r="BN11" s="597"/>
      <c r="BO11" s="598">
        <v>4.5</v>
      </c>
      <c r="BP11" s="598"/>
      <c r="BQ11" s="598"/>
      <c r="BR11" s="598"/>
      <c r="BS11" s="604">
        <v>31462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641672</v>
      </c>
      <c r="CS11" s="596"/>
      <c r="CT11" s="596"/>
      <c r="CU11" s="596"/>
      <c r="CV11" s="596"/>
      <c r="CW11" s="596"/>
      <c r="CX11" s="596"/>
      <c r="CY11" s="597"/>
      <c r="CZ11" s="598">
        <v>4.5</v>
      </c>
      <c r="DA11" s="598"/>
      <c r="DB11" s="598"/>
      <c r="DC11" s="598"/>
      <c r="DD11" s="604">
        <v>29036</v>
      </c>
      <c r="DE11" s="596"/>
      <c r="DF11" s="596"/>
      <c r="DG11" s="596"/>
      <c r="DH11" s="596"/>
      <c r="DI11" s="596"/>
      <c r="DJ11" s="596"/>
      <c r="DK11" s="596"/>
      <c r="DL11" s="596"/>
      <c r="DM11" s="596"/>
      <c r="DN11" s="596"/>
      <c r="DO11" s="596"/>
      <c r="DP11" s="597"/>
      <c r="DQ11" s="604">
        <v>221407</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222</v>
      </c>
      <c r="S12" s="596"/>
      <c r="T12" s="596"/>
      <c r="U12" s="596"/>
      <c r="V12" s="596"/>
      <c r="W12" s="596"/>
      <c r="X12" s="596"/>
      <c r="Y12" s="597"/>
      <c r="Z12" s="598" t="s">
        <v>222</v>
      </c>
      <c r="AA12" s="598"/>
      <c r="AB12" s="598"/>
      <c r="AC12" s="598"/>
      <c r="AD12" s="599" t="s">
        <v>222</v>
      </c>
      <c r="AE12" s="599"/>
      <c r="AF12" s="599"/>
      <c r="AG12" s="599"/>
      <c r="AH12" s="599"/>
      <c r="AI12" s="599"/>
      <c r="AJ12" s="599"/>
      <c r="AK12" s="599"/>
      <c r="AL12" s="600" t="s">
        <v>222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1456574</v>
      </c>
      <c r="BH12" s="596"/>
      <c r="BI12" s="596"/>
      <c r="BJ12" s="596"/>
      <c r="BK12" s="596"/>
      <c r="BL12" s="596"/>
      <c r="BM12" s="596"/>
      <c r="BN12" s="597"/>
      <c r="BO12" s="598">
        <v>41.2</v>
      </c>
      <c r="BP12" s="598"/>
      <c r="BQ12" s="598"/>
      <c r="BR12" s="598"/>
      <c r="BS12" s="604" t="s">
        <v>222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297809</v>
      </c>
      <c r="CS12" s="596"/>
      <c r="CT12" s="596"/>
      <c r="CU12" s="596"/>
      <c r="CV12" s="596"/>
      <c r="CW12" s="596"/>
      <c r="CX12" s="596"/>
      <c r="CY12" s="597"/>
      <c r="CZ12" s="598">
        <v>2.1</v>
      </c>
      <c r="DA12" s="598"/>
      <c r="DB12" s="598"/>
      <c r="DC12" s="598"/>
      <c r="DD12" s="604">
        <v>38280</v>
      </c>
      <c r="DE12" s="596"/>
      <c r="DF12" s="596"/>
      <c r="DG12" s="596"/>
      <c r="DH12" s="596"/>
      <c r="DI12" s="596"/>
      <c r="DJ12" s="596"/>
      <c r="DK12" s="596"/>
      <c r="DL12" s="596"/>
      <c r="DM12" s="596"/>
      <c r="DN12" s="596"/>
      <c r="DO12" s="596"/>
      <c r="DP12" s="597"/>
      <c r="DQ12" s="604">
        <v>218429</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29489</v>
      </c>
      <c r="S13" s="596"/>
      <c r="T13" s="596"/>
      <c r="U13" s="596"/>
      <c r="V13" s="596"/>
      <c r="W13" s="596"/>
      <c r="X13" s="596"/>
      <c r="Y13" s="597"/>
      <c r="Z13" s="598">
        <v>0.2</v>
      </c>
      <c r="AA13" s="598"/>
      <c r="AB13" s="598"/>
      <c r="AC13" s="598"/>
      <c r="AD13" s="599">
        <v>29489</v>
      </c>
      <c r="AE13" s="599"/>
      <c r="AF13" s="599"/>
      <c r="AG13" s="599"/>
      <c r="AH13" s="599"/>
      <c r="AI13" s="599"/>
      <c r="AJ13" s="599"/>
      <c r="AK13" s="599"/>
      <c r="AL13" s="600">
        <v>0.4</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1450455</v>
      </c>
      <c r="BH13" s="596"/>
      <c r="BI13" s="596"/>
      <c r="BJ13" s="596"/>
      <c r="BK13" s="596"/>
      <c r="BL13" s="596"/>
      <c r="BM13" s="596"/>
      <c r="BN13" s="597"/>
      <c r="BO13" s="598">
        <v>41</v>
      </c>
      <c r="BP13" s="598"/>
      <c r="BQ13" s="598"/>
      <c r="BR13" s="598"/>
      <c r="BS13" s="604" t="s">
        <v>222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1571163</v>
      </c>
      <c r="CS13" s="596"/>
      <c r="CT13" s="596"/>
      <c r="CU13" s="596"/>
      <c r="CV13" s="596"/>
      <c r="CW13" s="596"/>
      <c r="CX13" s="596"/>
      <c r="CY13" s="597"/>
      <c r="CZ13" s="598">
        <v>11.1</v>
      </c>
      <c r="DA13" s="598"/>
      <c r="DB13" s="598"/>
      <c r="DC13" s="598"/>
      <c r="DD13" s="604">
        <v>477341</v>
      </c>
      <c r="DE13" s="596"/>
      <c r="DF13" s="596"/>
      <c r="DG13" s="596"/>
      <c r="DH13" s="596"/>
      <c r="DI13" s="596"/>
      <c r="DJ13" s="596"/>
      <c r="DK13" s="596"/>
      <c r="DL13" s="596"/>
      <c r="DM13" s="596"/>
      <c r="DN13" s="596"/>
      <c r="DO13" s="596"/>
      <c r="DP13" s="597"/>
      <c r="DQ13" s="604">
        <v>1169043</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222</v>
      </c>
      <c r="S14" s="596"/>
      <c r="T14" s="596"/>
      <c r="U14" s="596"/>
      <c r="V14" s="596"/>
      <c r="W14" s="596"/>
      <c r="X14" s="596"/>
      <c r="Y14" s="597"/>
      <c r="Z14" s="598" t="s">
        <v>222</v>
      </c>
      <c r="AA14" s="598"/>
      <c r="AB14" s="598"/>
      <c r="AC14" s="598"/>
      <c r="AD14" s="599" t="s">
        <v>222</v>
      </c>
      <c r="AE14" s="599"/>
      <c r="AF14" s="599"/>
      <c r="AG14" s="599"/>
      <c r="AH14" s="599"/>
      <c r="AI14" s="599"/>
      <c r="AJ14" s="599"/>
      <c r="AK14" s="599"/>
      <c r="AL14" s="600" t="s">
        <v>222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94790</v>
      </c>
      <c r="BH14" s="596"/>
      <c r="BI14" s="596"/>
      <c r="BJ14" s="596"/>
      <c r="BK14" s="596"/>
      <c r="BL14" s="596"/>
      <c r="BM14" s="596"/>
      <c r="BN14" s="597"/>
      <c r="BO14" s="598">
        <v>2.7</v>
      </c>
      <c r="BP14" s="598"/>
      <c r="BQ14" s="598"/>
      <c r="BR14" s="598"/>
      <c r="BS14" s="604" t="s">
        <v>222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669068</v>
      </c>
      <c r="CS14" s="596"/>
      <c r="CT14" s="596"/>
      <c r="CU14" s="596"/>
      <c r="CV14" s="596"/>
      <c r="CW14" s="596"/>
      <c r="CX14" s="596"/>
      <c r="CY14" s="597"/>
      <c r="CZ14" s="598">
        <v>4.7</v>
      </c>
      <c r="DA14" s="598"/>
      <c r="DB14" s="598"/>
      <c r="DC14" s="598"/>
      <c r="DD14" s="604">
        <v>145250</v>
      </c>
      <c r="DE14" s="596"/>
      <c r="DF14" s="596"/>
      <c r="DG14" s="596"/>
      <c r="DH14" s="596"/>
      <c r="DI14" s="596"/>
      <c r="DJ14" s="596"/>
      <c r="DK14" s="596"/>
      <c r="DL14" s="596"/>
      <c r="DM14" s="596"/>
      <c r="DN14" s="596"/>
      <c r="DO14" s="596"/>
      <c r="DP14" s="597"/>
      <c r="DQ14" s="604">
        <v>559244</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15967</v>
      </c>
      <c r="S15" s="596"/>
      <c r="T15" s="596"/>
      <c r="U15" s="596"/>
      <c r="V15" s="596"/>
      <c r="W15" s="596"/>
      <c r="X15" s="596"/>
      <c r="Y15" s="597"/>
      <c r="Z15" s="598">
        <v>0.1</v>
      </c>
      <c r="AA15" s="598"/>
      <c r="AB15" s="598"/>
      <c r="AC15" s="598"/>
      <c r="AD15" s="599">
        <v>15967</v>
      </c>
      <c r="AE15" s="599"/>
      <c r="AF15" s="599"/>
      <c r="AG15" s="599"/>
      <c r="AH15" s="599"/>
      <c r="AI15" s="599"/>
      <c r="AJ15" s="599"/>
      <c r="AK15" s="599"/>
      <c r="AL15" s="600">
        <v>0.2</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232337</v>
      </c>
      <c r="BH15" s="596"/>
      <c r="BI15" s="596"/>
      <c r="BJ15" s="596"/>
      <c r="BK15" s="596"/>
      <c r="BL15" s="596"/>
      <c r="BM15" s="596"/>
      <c r="BN15" s="597"/>
      <c r="BO15" s="598">
        <v>6.6</v>
      </c>
      <c r="BP15" s="598"/>
      <c r="BQ15" s="598"/>
      <c r="BR15" s="598"/>
      <c r="BS15" s="604" t="s">
        <v>222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1267259</v>
      </c>
      <c r="CS15" s="596"/>
      <c r="CT15" s="596"/>
      <c r="CU15" s="596"/>
      <c r="CV15" s="596"/>
      <c r="CW15" s="596"/>
      <c r="CX15" s="596"/>
      <c r="CY15" s="597"/>
      <c r="CZ15" s="598">
        <v>8.9</v>
      </c>
      <c r="DA15" s="598"/>
      <c r="DB15" s="598"/>
      <c r="DC15" s="598"/>
      <c r="DD15" s="604">
        <v>54802</v>
      </c>
      <c r="DE15" s="596"/>
      <c r="DF15" s="596"/>
      <c r="DG15" s="596"/>
      <c r="DH15" s="596"/>
      <c r="DI15" s="596"/>
      <c r="DJ15" s="596"/>
      <c r="DK15" s="596"/>
      <c r="DL15" s="596"/>
      <c r="DM15" s="596"/>
      <c r="DN15" s="596"/>
      <c r="DO15" s="596"/>
      <c r="DP15" s="597"/>
      <c r="DQ15" s="604">
        <v>1173210</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4426573</v>
      </c>
      <c r="S16" s="596"/>
      <c r="T16" s="596"/>
      <c r="U16" s="596"/>
      <c r="V16" s="596"/>
      <c r="W16" s="596"/>
      <c r="X16" s="596"/>
      <c r="Y16" s="597"/>
      <c r="Z16" s="598">
        <v>29.6</v>
      </c>
      <c r="AA16" s="598"/>
      <c r="AB16" s="598"/>
      <c r="AC16" s="598"/>
      <c r="AD16" s="599">
        <v>3792660</v>
      </c>
      <c r="AE16" s="599"/>
      <c r="AF16" s="599"/>
      <c r="AG16" s="599"/>
      <c r="AH16" s="599"/>
      <c r="AI16" s="599"/>
      <c r="AJ16" s="599"/>
      <c r="AK16" s="599"/>
      <c r="AL16" s="600">
        <v>48.3</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222</v>
      </c>
      <c r="BH16" s="596"/>
      <c r="BI16" s="596"/>
      <c r="BJ16" s="596"/>
      <c r="BK16" s="596"/>
      <c r="BL16" s="596"/>
      <c r="BM16" s="596"/>
      <c r="BN16" s="597"/>
      <c r="BO16" s="598" t="s">
        <v>222</v>
      </c>
      <c r="BP16" s="598"/>
      <c r="BQ16" s="598"/>
      <c r="BR16" s="598"/>
      <c r="BS16" s="604" t="s">
        <v>222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66331</v>
      </c>
      <c r="CS16" s="596"/>
      <c r="CT16" s="596"/>
      <c r="CU16" s="596"/>
      <c r="CV16" s="596"/>
      <c r="CW16" s="596"/>
      <c r="CX16" s="596"/>
      <c r="CY16" s="597"/>
      <c r="CZ16" s="598">
        <v>0.5</v>
      </c>
      <c r="DA16" s="598"/>
      <c r="DB16" s="598"/>
      <c r="DC16" s="598"/>
      <c r="DD16" s="604" t="s">
        <v>222</v>
      </c>
      <c r="DE16" s="596"/>
      <c r="DF16" s="596"/>
      <c r="DG16" s="596"/>
      <c r="DH16" s="596"/>
      <c r="DI16" s="596"/>
      <c r="DJ16" s="596"/>
      <c r="DK16" s="596"/>
      <c r="DL16" s="596"/>
      <c r="DM16" s="596"/>
      <c r="DN16" s="596"/>
      <c r="DO16" s="596"/>
      <c r="DP16" s="597"/>
      <c r="DQ16" s="604">
        <v>15678</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3792660</v>
      </c>
      <c r="S17" s="596"/>
      <c r="T17" s="596"/>
      <c r="U17" s="596"/>
      <c r="V17" s="596"/>
      <c r="W17" s="596"/>
      <c r="X17" s="596"/>
      <c r="Y17" s="597"/>
      <c r="Z17" s="598">
        <v>25.4</v>
      </c>
      <c r="AA17" s="598"/>
      <c r="AB17" s="598"/>
      <c r="AC17" s="598"/>
      <c r="AD17" s="599">
        <v>3792660</v>
      </c>
      <c r="AE17" s="599"/>
      <c r="AF17" s="599"/>
      <c r="AG17" s="599"/>
      <c r="AH17" s="599"/>
      <c r="AI17" s="599"/>
      <c r="AJ17" s="599"/>
      <c r="AK17" s="599"/>
      <c r="AL17" s="600">
        <v>48.3</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222</v>
      </c>
      <c r="BH17" s="596"/>
      <c r="BI17" s="596"/>
      <c r="BJ17" s="596"/>
      <c r="BK17" s="596"/>
      <c r="BL17" s="596"/>
      <c r="BM17" s="596"/>
      <c r="BN17" s="597"/>
      <c r="BO17" s="598" t="s">
        <v>222</v>
      </c>
      <c r="BP17" s="598"/>
      <c r="BQ17" s="598"/>
      <c r="BR17" s="598"/>
      <c r="BS17" s="604" t="s">
        <v>222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1415518</v>
      </c>
      <c r="CS17" s="596"/>
      <c r="CT17" s="596"/>
      <c r="CU17" s="596"/>
      <c r="CV17" s="596"/>
      <c r="CW17" s="596"/>
      <c r="CX17" s="596"/>
      <c r="CY17" s="597"/>
      <c r="CZ17" s="598">
        <v>10</v>
      </c>
      <c r="DA17" s="598"/>
      <c r="DB17" s="598"/>
      <c r="DC17" s="598"/>
      <c r="DD17" s="604" t="s">
        <v>222</v>
      </c>
      <c r="DE17" s="596"/>
      <c r="DF17" s="596"/>
      <c r="DG17" s="596"/>
      <c r="DH17" s="596"/>
      <c r="DI17" s="596"/>
      <c r="DJ17" s="596"/>
      <c r="DK17" s="596"/>
      <c r="DL17" s="596"/>
      <c r="DM17" s="596"/>
      <c r="DN17" s="596"/>
      <c r="DO17" s="596"/>
      <c r="DP17" s="597"/>
      <c r="DQ17" s="604">
        <v>1402548</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630151</v>
      </c>
      <c r="S18" s="596"/>
      <c r="T18" s="596"/>
      <c r="U18" s="596"/>
      <c r="V18" s="596"/>
      <c r="W18" s="596"/>
      <c r="X18" s="596"/>
      <c r="Y18" s="597"/>
      <c r="Z18" s="598">
        <v>4.2</v>
      </c>
      <c r="AA18" s="598"/>
      <c r="AB18" s="598"/>
      <c r="AC18" s="598"/>
      <c r="AD18" s="599" t="s">
        <v>222</v>
      </c>
      <c r="AE18" s="599"/>
      <c r="AF18" s="599"/>
      <c r="AG18" s="599"/>
      <c r="AH18" s="599"/>
      <c r="AI18" s="599"/>
      <c r="AJ18" s="599"/>
      <c r="AK18" s="599"/>
      <c r="AL18" s="600" t="s">
        <v>222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222</v>
      </c>
      <c r="BH18" s="596"/>
      <c r="BI18" s="596"/>
      <c r="BJ18" s="596"/>
      <c r="BK18" s="596"/>
      <c r="BL18" s="596"/>
      <c r="BM18" s="596"/>
      <c r="BN18" s="597"/>
      <c r="BO18" s="598" t="s">
        <v>222</v>
      </c>
      <c r="BP18" s="598"/>
      <c r="BQ18" s="598"/>
      <c r="BR18" s="598"/>
      <c r="BS18" s="604" t="s">
        <v>222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222</v>
      </c>
      <c r="CS18" s="596"/>
      <c r="CT18" s="596"/>
      <c r="CU18" s="596"/>
      <c r="CV18" s="596"/>
      <c r="CW18" s="596"/>
      <c r="CX18" s="596"/>
      <c r="CY18" s="597"/>
      <c r="CZ18" s="598" t="s">
        <v>222</v>
      </c>
      <c r="DA18" s="598"/>
      <c r="DB18" s="598"/>
      <c r="DC18" s="598"/>
      <c r="DD18" s="604" t="s">
        <v>222</v>
      </c>
      <c r="DE18" s="596"/>
      <c r="DF18" s="596"/>
      <c r="DG18" s="596"/>
      <c r="DH18" s="596"/>
      <c r="DI18" s="596"/>
      <c r="DJ18" s="596"/>
      <c r="DK18" s="596"/>
      <c r="DL18" s="596"/>
      <c r="DM18" s="596"/>
      <c r="DN18" s="596"/>
      <c r="DO18" s="596"/>
      <c r="DP18" s="597"/>
      <c r="DQ18" s="604" t="s">
        <v>222</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v>3762</v>
      </c>
      <c r="S19" s="596"/>
      <c r="T19" s="596"/>
      <c r="U19" s="596"/>
      <c r="V19" s="596"/>
      <c r="W19" s="596"/>
      <c r="X19" s="596"/>
      <c r="Y19" s="597"/>
      <c r="Z19" s="598">
        <v>0</v>
      </c>
      <c r="AA19" s="598"/>
      <c r="AB19" s="598"/>
      <c r="AC19" s="598"/>
      <c r="AD19" s="599" t="s">
        <v>222</v>
      </c>
      <c r="AE19" s="599"/>
      <c r="AF19" s="599"/>
      <c r="AG19" s="599"/>
      <c r="AH19" s="599"/>
      <c r="AI19" s="599"/>
      <c r="AJ19" s="599"/>
      <c r="AK19" s="599"/>
      <c r="AL19" s="600" t="s">
        <v>222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246324</v>
      </c>
      <c r="BH19" s="596"/>
      <c r="BI19" s="596"/>
      <c r="BJ19" s="596"/>
      <c r="BK19" s="596"/>
      <c r="BL19" s="596"/>
      <c r="BM19" s="596"/>
      <c r="BN19" s="597"/>
      <c r="BO19" s="598">
        <v>7</v>
      </c>
      <c r="BP19" s="598"/>
      <c r="BQ19" s="598"/>
      <c r="BR19" s="598"/>
      <c r="BS19" s="604" t="s">
        <v>222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222</v>
      </c>
      <c r="CS19" s="596"/>
      <c r="CT19" s="596"/>
      <c r="CU19" s="596"/>
      <c r="CV19" s="596"/>
      <c r="CW19" s="596"/>
      <c r="CX19" s="596"/>
      <c r="CY19" s="597"/>
      <c r="CZ19" s="598" t="s">
        <v>222</v>
      </c>
      <c r="DA19" s="598"/>
      <c r="DB19" s="598"/>
      <c r="DC19" s="598"/>
      <c r="DD19" s="604" t="s">
        <v>222</v>
      </c>
      <c r="DE19" s="596"/>
      <c r="DF19" s="596"/>
      <c r="DG19" s="596"/>
      <c r="DH19" s="596"/>
      <c r="DI19" s="596"/>
      <c r="DJ19" s="596"/>
      <c r="DK19" s="596"/>
      <c r="DL19" s="596"/>
      <c r="DM19" s="596"/>
      <c r="DN19" s="596"/>
      <c r="DO19" s="596"/>
      <c r="DP19" s="597"/>
      <c r="DQ19" s="604" t="s">
        <v>222</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8698399</v>
      </c>
      <c r="S20" s="596"/>
      <c r="T20" s="596"/>
      <c r="U20" s="596"/>
      <c r="V20" s="596"/>
      <c r="W20" s="596"/>
      <c r="X20" s="596"/>
      <c r="Y20" s="597"/>
      <c r="Z20" s="598">
        <v>58.3</v>
      </c>
      <c r="AA20" s="598"/>
      <c r="AB20" s="598"/>
      <c r="AC20" s="598"/>
      <c r="AD20" s="599">
        <v>7836802</v>
      </c>
      <c r="AE20" s="599"/>
      <c r="AF20" s="599"/>
      <c r="AG20" s="599"/>
      <c r="AH20" s="599"/>
      <c r="AI20" s="599"/>
      <c r="AJ20" s="599"/>
      <c r="AK20" s="599"/>
      <c r="AL20" s="600">
        <v>99.8</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246324</v>
      </c>
      <c r="BH20" s="596"/>
      <c r="BI20" s="596"/>
      <c r="BJ20" s="596"/>
      <c r="BK20" s="596"/>
      <c r="BL20" s="596"/>
      <c r="BM20" s="596"/>
      <c r="BN20" s="597"/>
      <c r="BO20" s="598">
        <v>7</v>
      </c>
      <c r="BP20" s="598"/>
      <c r="BQ20" s="598"/>
      <c r="BR20" s="598"/>
      <c r="BS20" s="604" t="s">
        <v>222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14159337</v>
      </c>
      <c r="CS20" s="596"/>
      <c r="CT20" s="596"/>
      <c r="CU20" s="596"/>
      <c r="CV20" s="596"/>
      <c r="CW20" s="596"/>
      <c r="CX20" s="596"/>
      <c r="CY20" s="597"/>
      <c r="CZ20" s="598">
        <v>100</v>
      </c>
      <c r="DA20" s="598"/>
      <c r="DB20" s="598"/>
      <c r="DC20" s="598"/>
      <c r="DD20" s="604">
        <v>784149</v>
      </c>
      <c r="DE20" s="596"/>
      <c r="DF20" s="596"/>
      <c r="DG20" s="596"/>
      <c r="DH20" s="596"/>
      <c r="DI20" s="596"/>
      <c r="DJ20" s="596"/>
      <c r="DK20" s="596"/>
      <c r="DL20" s="596"/>
      <c r="DM20" s="596"/>
      <c r="DN20" s="596"/>
      <c r="DO20" s="596"/>
      <c r="DP20" s="597"/>
      <c r="DQ20" s="604">
        <v>10224004</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5680</v>
      </c>
      <c r="S21" s="596"/>
      <c r="T21" s="596"/>
      <c r="U21" s="596"/>
      <c r="V21" s="596"/>
      <c r="W21" s="596"/>
      <c r="X21" s="596"/>
      <c r="Y21" s="597"/>
      <c r="Z21" s="598">
        <v>0</v>
      </c>
      <c r="AA21" s="598"/>
      <c r="AB21" s="598"/>
      <c r="AC21" s="598"/>
      <c r="AD21" s="599">
        <v>5680</v>
      </c>
      <c r="AE21" s="599"/>
      <c r="AF21" s="599"/>
      <c r="AG21" s="599"/>
      <c r="AH21" s="599"/>
      <c r="AI21" s="599"/>
      <c r="AJ21" s="599"/>
      <c r="AK21" s="599"/>
      <c r="AL21" s="600">
        <v>0.1</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18640</v>
      </c>
      <c r="BH21" s="596"/>
      <c r="BI21" s="596"/>
      <c r="BJ21" s="596"/>
      <c r="BK21" s="596"/>
      <c r="BL21" s="596"/>
      <c r="BM21" s="596"/>
      <c r="BN21" s="597"/>
      <c r="BO21" s="598">
        <v>0.5</v>
      </c>
      <c r="BP21" s="598"/>
      <c r="BQ21" s="598"/>
      <c r="BR21" s="598"/>
      <c r="BS21" s="604" t="s">
        <v>222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182468</v>
      </c>
      <c r="S22" s="596"/>
      <c r="T22" s="596"/>
      <c r="U22" s="596"/>
      <c r="V22" s="596"/>
      <c r="W22" s="596"/>
      <c r="X22" s="596"/>
      <c r="Y22" s="597"/>
      <c r="Z22" s="598">
        <v>1.2</v>
      </c>
      <c r="AA22" s="598"/>
      <c r="AB22" s="598"/>
      <c r="AC22" s="598"/>
      <c r="AD22" s="599" t="s">
        <v>222</v>
      </c>
      <c r="AE22" s="599"/>
      <c r="AF22" s="599"/>
      <c r="AG22" s="599"/>
      <c r="AH22" s="599"/>
      <c r="AI22" s="599"/>
      <c r="AJ22" s="599"/>
      <c r="AK22" s="599"/>
      <c r="AL22" s="600" t="s">
        <v>222</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222</v>
      </c>
      <c r="BH22" s="596"/>
      <c r="BI22" s="596"/>
      <c r="BJ22" s="596"/>
      <c r="BK22" s="596"/>
      <c r="BL22" s="596"/>
      <c r="BM22" s="596"/>
      <c r="BN22" s="597"/>
      <c r="BO22" s="598" t="s">
        <v>222</v>
      </c>
      <c r="BP22" s="598"/>
      <c r="BQ22" s="598"/>
      <c r="BR22" s="598"/>
      <c r="BS22" s="604" t="s">
        <v>222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120218</v>
      </c>
      <c r="S23" s="596"/>
      <c r="T23" s="596"/>
      <c r="U23" s="596"/>
      <c r="V23" s="596"/>
      <c r="W23" s="596"/>
      <c r="X23" s="596"/>
      <c r="Y23" s="597"/>
      <c r="Z23" s="598">
        <v>0.8</v>
      </c>
      <c r="AA23" s="598"/>
      <c r="AB23" s="598"/>
      <c r="AC23" s="598"/>
      <c r="AD23" s="599">
        <v>1923</v>
      </c>
      <c r="AE23" s="599"/>
      <c r="AF23" s="599"/>
      <c r="AG23" s="599"/>
      <c r="AH23" s="599"/>
      <c r="AI23" s="599"/>
      <c r="AJ23" s="599"/>
      <c r="AK23" s="599"/>
      <c r="AL23" s="600">
        <v>0</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v>227684</v>
      </c>
      <c r="BH23" s="596"/>
      <c r="BI23" s="596"/>
      <c r="BJ23" s="596"/>
      <c r="BK23" s="596"/>
      <c r="BL23" s="596"/>
      <c r="BM23" s="596"/>
      <c r="BN23" s="597"/>
      <c r="BO23" s="598">
        <v>6.4</v>
      </c>
      <c r="BP23" s="598"/>
      <c r="BQ23" s="598"/>
      <c r="BR23" s="598"/>
      <c r="BS23" s="604" t="s">
        <v>222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33482</v>
      </c>
      <c r="S24" s="596"/>
      <c r="T24" s="596"/>
      <c r="U24" s="596"/>
      <c r="V24" s="596"/>
      <c r="W24" s="596"/>
      <c r="X24" s="596"/>
      <c r="Y24" s="597"/>
      <c r="Z24" s="598">
        <v>0.2</v>
      </c>
      <c r="AA24" s="598"/>
      <c r="AB24" s="598"/>
      <c r="AC24" s="598"/>
      <c r="AD24" s="599" t="s">
        <v>222</v>
      </c>
      <c r="AE24" s="599"/>
      <c r="AF24" s="599"/>
      <c r="AG24" s="599"/>
      <c r="AH24" s="599"/>
      <c r="AI24" s="599"/>
      <c r="AJ24" s="599"/>
      <c r="AK24" s="599"/>
      <c r="AL24" s="600" t="s">
        <v>222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222</v>
      </c>
      <c r="BH24" s="596"/>
      <c r="BI24" s="596"/>
      <c r="BJ24" s="596"/>
      <c r="BK24" s="596"/>
      <c r="BL24" s="596"/>
      <c r="BM24" s="596"/>
      <c r="BN24" s="597"/>
      <c r="BO24" s="598" t="s">
        <v>222</v>
      </c>
      <c r="BP24" s="598"/>
      <c r="BQ24" s="598"/>
      <c r="BR24" s="598"/>
      <c r="BS24" s="604" t="s">
        <v>222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6427715</v>
      </c>
      <c r="CS24" s="585"/>
      <c r="CT24" s="585"/>
      <c r="CU24" s="585"/>
      <c r="CV24" s="585"/>
      <c r="CW24" s="585"/>
      <c r="CX24" s="585"/>
      <c r="CY24" s="586"/>
      <c r="CZ24" s="622">
        <v>45.4</v>
      </c>
      <c r="DA24" s="623"/>
      <c r="DB24" s="623"/>
      <c r="DC24" s="624"/>
      <c r="DD24" s="621">
        <v>4319853</v>
      </c>
      <c r="DE24" s="585"/>
      <c r="DF24" s="585"/>
      <c r="DG24" s="585"/>
      <c r="DH24" s="585"/>
      <c r="DI24" s="585"/>
      <c r="DJ24" s="585"/>
      <c r="DK24" s="586"/>
      <c r="DL24" s="621">
        <v>4273154</v>
      </c>
      <c r="DM24" s="585"/>
      <c r="DN24" s="585"/>
      <c r="DO24" s="585"/>
      <c r="DP24" s="585"/>
      <c r="DQ24" s="585"/>
      <c r="DR24" s="585"/>
      <c r="DS24" s="585"/>
      <c r="DT24" s="585"/>
      <c r="DU24" s="585"/>
      <c r="DV24" s="586"/>
      <c r="DW24" s="589">
        <v>51.7</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1719265</v>
      </c>
      <c r="S25" s="596"/>
      <c r="T25" s="596"/>
      <c r="U25" s="596"/>
      <c r="V25" s="596"/>
      <c r="W25" s="596"/>
      <c r="X25" s="596"/>
      <c r="Y25" s="597"/>
      <c r="Z25" s="598">
        <v>11.5</v>
      </c>
      <c r="AA25" s="598"/>
      <c r="AB25" s="598"/>
      <c r="AC25" s="598"/>
      <c r="AD25" s="599" t="s">
        <v>222</v>
      </c>
      <c r="AE25" s="599"/>
      <c r="AF25" s="599"/>
      <c r="AG25" s="599"/>
      <c r="AH25" s="599"/>
      <c r="AI25" s="599"/>
      <c r="AJ25" s="599"/>
      <c r="AK25" s="599"/>
      <c r="AL25" s="600" t="s">
        <v>222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222</v>
      </c>
      <c r="BH25" s="596"/>
      <c r="BI25" s="596"/>
      <c r="BJ25" s="596"/>
      <c r="BK25" s="596"/>
      <c r="BL25" s="596"/>
      <c r="BM25" s="596"/>
      <c r="BN25" s="597"/>
      <c r="BO25" s="598" t="s">
        <v>222</v>
      </c>
      <c r="BP25" s="598"/>
      <c r="BQ25" s="598"/>
      <c r="BR25" s="598"/>
      <c r="BS25" s="604" t="s">
        <v>222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2198570</v>
      </c>
      <c r="CS25" s="627"/>
      <c r="CT25" s="627"/>
      <c r="CU25" s="627"/>
      <c r="CV25" s="627"/>
      <c r="CW25" s="627"/>
      <c r="CX25" s="627"/>
      <c r="CY25" s="628"/>
      <c r="CZ25" s="629">
        <v>15.5</v>
      </c>
      <c r="DA25" s="630"/>
      <c r="DB25" s="630"/>
      <c r="DC25" s="631"/>
      <c r="DD25" s="604">
        <v>2102189</v>
      </c>
      <c r="DE25" s="627"/>
      <c r="DF25" s="627"/>
      <c r="DG25" s="627"/>
      <c r="DH25" s="627"/>
      <c r="DI25" s="627"/>
      <c r="DJ25" s="627"/>
      <c r="DK25" s="628"/>
      <c r="DL25" s="604">
        <v>2078327</v>
      </c>
      <c r="DM25" s="627"/>
      <c r="DN25" s="627"/>
      <c r="DO25" s="627"/>
      <c r="DP25" s="627"/>
      <c r="DQ25" s="627"/>
      <c r="DR25" s="627"/>
      <c r="DS25" s="627"/>
      <c r="DT25" s="627"/>
      <c r="DU25" s="627"/>
      <c r="DV25" s="628"/>
      <c r="DW25" s="600">
        <v>25.1</v>
      </c>
      <c r="DX25" s="625"/>
      <c r="DY25" s="625"/>
      <c r="DZ25" s="625"/>
      <c r="EA25" s="625"/>
      <c r="EB25" s="625"/>
      <c r="EC25" s="626"/>
    </row>
    <row r="26" spans="2:133" ht="11.25" customHeight="1">
      <c r="B26" s="632" t="s">
        <v>278</v>
      </c>
      <c r="C26" s="633"/>
      <c r="D26" s="633"/>
      <c r="E26" s="633"/>
      <c r="F26" s="633"/>
      <c r="G26" s="633"/>
      <c r="H26" s="633"/>
      <c r="I26" s="633"/>
      <c r="J26" s="633"/>
      <c r="K26" s="633"/>
      <c r="L26" s="633"/>
      <c r="M26" s="633"/>
      <c r="N26" s="633"/>
      <c r="O26" s="633"/>
      <c r="P26" s="633"/>
      <c r="Q26" s="634"/>
      <c r="R26" s="595" t="s">
        <v>222</v>
      </c>
      <c r="S26" s="596"/>
      <c r="T26" s="596"/>
      <c r="U26" s="596"/>
      <c r="V26" s="596"/>
      <c r="W26" s="596"/>
      <c r="X26" s="596"/>
      <c r="Y26" s="597"/>
      <c r="Z26" s="598" t="s">
        <v>222</v>
      </c>
      <c r="AA26" s="598"/>
      <c r="AB26" s="598"/>
      <c r="AC26" s="598"/>
      <c r="AD26" s="599" t="s">
        <v>222</v>
      </c>
      <c r="AE26" s="599"/>
      <c r="AF26" s="599"/>
      <c r="AG26" s="599"/>
      <c r="AH26" s="599"/>
      <c r="AI26" s="599"/>
      <c r="AJ26" s="599"/>
      <c r="AK26" s="599"/>
      <c r="AL26" s="600" t="s">
        <v>222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222</v>
      </c>
      <c r="BH26" s="596"/>
      <c r="BI26" s="596"/>
      <c r="BJ26" s="596"/>
      <c r="BK26" s="596"/>
      <c r="BL26" s="596"/>
      <c r="BM26" s="596"/>
      <c r="BN26" s="597"/>
      <c r="BO26" s="598" t="s">
        <v>222</v>
      </c>
      <c r="BP26" s="598"/>
      <c r="BQ26" s="598"/>
      <c r="BR26" s="598"/>
      <c r="BS26" s="604" t="s">
        <v>222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1434004</v>
      </c>
      <c r="CS26" s="596"/>
      <c r="CT26" s="596"/>
      <c r="CU26" s="596"/>
      <c r="CV26" s="596"/>
      <c r="CW26" s="596"/>
      <c r="CX26" s="596"/>
      <c r="CY26" s="597"/>
      <c r="CZ26" s="629">
        <v>10.1</v>
      </c>
      <c r="DA26" s="630"/>
      <c r="DB26" s="630"/>
      <c r="DC26" s="631"/>
      <c r="DD26" s="604">
        <v>1344819</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c r="B27" s="592" t="s">
        <v>281</v>
      </c>
      <c r="C27" s="593"/>
      <c r="D27" s="593"/>
      <c r="E27" s="593"/>
      <c r="F27" s="593"/>
      <c r="G27" s="593"/>
      <c r="H27" s="593"/>
      <c r="I27" s="593"/>
      <c r="J27" s="593"/>
      <c r="K27" s="593"/>
      <c r="L27" s="593"/>
      <c r="M27" s="593"/>
      <c r="N27" s="593"/>
      <c r="O27" s="593"/>
      <c r="P27" s="593"/>
      <c r="Q27" s="594"/>
      <c r="R27" s="595">
        <v>1274075</v>
      </c>
      <c r="S27" s="596"/>
      <c r="T27" s="596"/>
      <c r="U27" s="596"/>
      <c r="V27" s="596"/>
      <c r="W27" s="596"/>
      <c r="X27" s="596"/>
      <c r="Y27" s="597"/>
      <c r="Z27" s="598">
        <v>8.5</v>
      </c>
      <c r="AA27" s="598"/>
      <c r="AB27" s="598"/>
      <c r="AC27" s="598"/>
      <c r="AD27" s="599" t="s">
        <v>222</v>
      </c>
      <c r="AE27" s="599"/>
      <c r="AF27" s="599"/>
      <c r="AG27" s="599"/>
      <c r="AH27" s="599"/>
      <c r="AI27" s="599"/>
      <c r="AJ27" s="599"/>
      <c r="AK27" s="599"/>
      <c r="AL27" s="600" t="s">
        <v>222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3537423</v>
      </c>
      <c r="BH27" s="596"/>
      <c r="BI27" s="596"/>
      <c r="BJ27" s="596"/>
      <c r="BK27" s="596"/>
      <c r="BL27" s="596"/>
      <c r="BM27" s="596"/>
      <c r="BN27" s="597"/>
      <c r="BO27" s="598">
        <v>100</v>
      </c>
      <c r="BP27" s="598"/>
      <c r="BQ27" s="598"/>
      <c r="BR27" s="598"/>
      <c r="BS27" s="604">
        <v>31462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2813627</v>
      </c>
      <c r="CS27" s="627"/>
      <c r="CT27" s="627"/>
      <c r="CU27" s="627"/>
      <c r="CV27" s="627"/>
      <c r="CW27" s="627"/>
      <c r="CX27" s="627"/>
      <c r="CY27" s="628"/>
      <c r="CZ27" s="629">
        <v>19.899999999999999</v>
      </c>
      <c r="DA27" s="630"/>
      <c r="DB27" s="630"/>
      <c r="DC27" s="631"/>
      <c r="DD27" s="604">
        <v>815116</v>
      </c>
      <c r="DE27" s="627"/>
      <c r="DF27" s="627"/>
      <c r="DG27" s="627"/>
      <c r="DH27" s="627"/>
      <c r="DI27" s="627"/>
      <c r="DJ27" s="627"/>
      <c r="DK27" s="628"/>
      <c r="DL27" s="604">
        <v>792279</v>
      </c>
      <c r="DM27" s="627"/>
      <c r="DN27" s="627"/>
      <c r="DO27" s="627"/>
      <c r="DP27" s="627"/>
      <c r="DQ27" s="627"/>
      <c r="DR27" s="627"/>
      <c r="DS27" s="627"/>
      <c r="DT27" s="627"/>
      <c r="DU27" s="627"/>
      <c r="DV27" s="628"/>
      <c r="DW27" s="600">
        <v>9.6</v>
      </c>
      <c r="DX27" s="625"/>
      <c r="DY27" s="625"/>
      <c r="DZ27" s="625"/>
      <c r="EA27" s="625"/>
      <c r="EB27" s="625"/>
      <c r="EC27" s="626"/>
    </row>
    <row r="28" spans="2:133" ht="11.25" customHeight="1">
      <c r="B28" s="592" t="s">
        <v>284</v>
      </c>
      <c r="C28" s="593"/>
      <c r="D28" s="593"/>
      <c r="E28" s="593"/>
      <c r="F28" s="593"/>
      <c r="G28" s="593"/>
      <c r="H28" s="593"/>
      <c r="I28" s="593"/>
      <c r="J28" s="593"/>
      <c r="K28" s="593"/>
      <c r="L28" s="593"/>
      <c r="M28" s="593"/>
      <c r="N28" s="593"/>
      <c r="O28" s="593"/>
      <c r="P28" s="593"/>
      <c r="Q28" s="594"/>
      <c r="R28" s="595">
        <v>42609</v>
      </c>
      <c r="S28" s="596"/>
      <c r="T28" s="596"/>
      <c r="U28" s="596"/>
      <c r="V28" s="596"/>
      <c r="W28" s="596"/>
      <c r="X28" s="596"/>
      <c r="Y28" s="597"/>
      <c r="Z28" s="598">
        <v>0.3</v>
      </c>
      <c r="AA28" s="598"/>
      <c r="AB28" s="598"/>
      <c r="AC28" s="598"/>
      <c r="AD28" s="599">
        <v>2956</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1415518</v>
      </c>
      <c r="CS28" s="596"/>
      <c r="CT28" s="596"/>
      <c r="CU28" s="596"/>
      <c r="CV28" s="596"/>
      <c r="CW28" s="596"/>
      <c r="CX28" s="596"/>
      <c r="CY28" s="597"/>
      <c r="CZ28" s="629">
        <v>10</v>
      </c>
      <c r="DA28" s="630"/>
      <c r="DB28" s="630"/>
      <c r="DC28" s="631"/>
      <c r="DD28" s="604">
        <v>1402548</v>
      </c>
      <c r="DE28" s="596"/>
      <c r="DF28" s="596"/>
      <c r="DG28" s="596"/>
      <c r="DH28" s="596"/>
      <c r="DI28" s="596"/>
      <c r="DJ28" s="596"/>
      <c r="DK28" s="597"/>
      <c r="DL28" s="604">
        <v>1402548</v>
      </c>
      <c r="DM28" s="596"/>
      <c r="DN28" s="596"/>
      <c r="DO28" s="596"/>
      <c r="DP28" s="596"/>
      <c r="DQ28" s="596"/>
      <c r="DR28" s="596"/>
      <c r="DS28" s="596"/>
      <c r="DT28" s="596"/>
      <c r="DU28" s="596"/>
      <c r="DV28" s="597"/>
      <c r="DW28" s="600">
        <v>17</v>
      </c>
      <c r="DX28" s="625"/>
      <c r="DY28" s="625"/>
      <c r="DZ28" s="625"/>
      <c r="EA28" s="625"/>
      <c r="EB28" s="625"/>
      <c r="EC28" s="626"/>
    </row>
    <row r="29" spans="2:133" ht="11.25" customHeight="1">
      <c r="B29" s="592" t="s">
        <v>286</v>
      </c>
      <c r="C29" s="593"/>
      <c r="D29" s="593"/>
      <c r="E29" s="593"/>
      <c r="F29" s="593"/>
      <c r="G29" s="593"/>
      <c r="H29" s="593"/>
      <c r="I29" s="593"/>
      <c r="J29" s="593"/>
      <c r="K29" s="593"/>
      <c r="L29" s="593"/>
      <c r="M29" s="593"/>
      <c r="N29" s="593"/>
      <c r="O29" s="593"/>
      <c r="P29" s="593"/>
      <c r="Q29" s="594"/>
      <c r="R29" s="595">
        <v>519814</v>
      </c>
      <c r="S29" s="596"/>
      <c r="T29" s="596"/>
      <c r="U29" s="596"/>
      <c r="V29" s="596"/>
      <c r="W29" s="596"/>
      <c r="X29" s="596"/>
      <c r="Y29" s="597"/>
      <c r="Z29" s="598">
        <v>3.5</v>
      </c>
      <c r="AA29" s="598"/>
      <c r="AB29" s="598"/>
      <c r="AC29" s="598"/>
      <c r="AD29" s="599" t="s">
        <v>222</v>
      </c>
      <c r="AE29" s="599"/>
      <c r="AF29" s="599"/>
      <c r="AG29" s="599"/>
      <c r="AH29" s="599"/>
      <c r="AI29" s="599"/>
      <c r="AJ29" s="599"/>
      <c r="AK29" s="599"/>
      <c r="AL29" s="600" t="s">
        <v>222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59</v>
      </c>
      <c r="CG29" s="610"/>
      <c r="CH29" s="610"/>
      <c r="CI29" s="610"/>
      <c r="CJ29" s="610"/>
      <c r="CK29" s="610"/>
      <c r="CL29" s="610"/>
      <c r="CM29" s="610"/>
      <c r="CN29" s="610"/>
      <c r="CO29" s="610"/>
      <c r="CP29" s="610"/>
      <c r="CQ29" s="611"/>
      <c r="CR29" s="595">
        <v>1415518</v>
      </c>
      <c r="CS29" s="627"/>
      <c r="CT29" s="627"/>
      <c r="CU29" s="627"/>
      <c r="CV29" s="627"/>
      <c r="CW29" s="627"/>
      <c r="CX29" s="627"/>
      <c r="CY29" s="628"/>
      <c r="CZ29" s="629">
        <v>10</v>
      </c>
      <c r="DA29" s="630"/>
      <c r="DB29" s="630"/>
      <c r="DC29" s="631"/>
      <c r="DD29" s="604">
        <v>1402548</v>
      </c>
      <c r="DE29" s="627"/>
      <c r="DF29" s="627"/>
      <c r="DG29" s="627"/>
      <c r="DH29" s="627"/>
      <c r="DI29" s="627"/>
      <c r="DJ29" s="627"/>
      <c r="DK29" s="628"/>
      <c r="DL29" s="604">
        <v>1402548</v>
      </c>
      <c r="DM29" s="627"/>
      <c r="DN29" s="627"/>
      <c r="DO29" s="627"/>
      <c r="DP29" s="627"/>
      <c r="DQ29" s="627"/>
      <c r="DR29" s="627"/>
      <c r="DS29" s="627"/>
      <c r="DT29" s="627"/>
      <c r="DU29" s="627"/>
      <c r="DV29" s="628"/>
      <c r="DW29" s="600">
        <v>17</v>
      </c>
      <c r="DX29" s="625"/>
      <c r="DY29" s="625"/>
      <c r="DZ29" s="625"/>
      <c r="EA29" s="625"/>
      <c r="EB29" s="625"/>
      <c r="EC29" s="626"/>
    </row>
    <row r="30" spans="2:133" ht="11.25" customHeight="1">
      <c r="B30" s="592" t="s">
        <v>290</v>
      </c>
      <c r="C30" s="593"/>
      <c r="D30" s="593"/>
      <c r="E30" s="593"/>
      <c r="F30" s="593"/>
      <c r="G30" s="593"/>
      <c r="H30" s="593"/>
      <c r="I30" s="593"/>
      <c r="J30" s="593"/>
      <c r="K30" s="593"/>
      <c r="L30" s="593"/>
      <c r="M30" s="593"/>
      <c r="N30" s="593"/>
      <c r="O30" s="593"/>
      <c r="P30" s="593"/>
      <c r="Q30" s="594"/>
      <c r="R30" s="595">
        <v>256716</v>
      </c>
      <c r="S30" s="596"/>
      <c r="T30" s="596"/>
      <c r="U30" s="596"/>
      <c r="V30" s="596"/>
      <c r="W30" s="596"/>
      <c r="X30" s="596"/>
      <c r="Y30" s="597"/>
      <c r="Z30" s="598">
        <v>1.7</v>
      </c>
      <c r="AA30" s="598"/>
      <c r="AB30" s="598"/>
      <c r="AC30" s="598"/>
      <c r="AD30" s="599" t="s">
        <v>222</v>
      </c>
      <c r="AE30" s="599"/>
      <c r="AF30" s="599"/>
      <c r="AG30" s="599"/>
      <c r="AH30" s="599"/>
      <c r="AI30" s="599"/>
      <c r="AJ30" s="599"/>
      <c r="AK30" s="599"/>
      <c r="AL30" s="600" t="s">
        <v>222</v>
      </c>
      <c r="AM30" s="601"/>
      <c r="AN30" s="601"/>
      <c r="AO30" s="602"/>
      <c r="AP30" s="641" t="s">
        <v>291</v>
      </c>
      <c r="AQ30" s="642"/>
      <c r="AR30" s="642"/>
      <c r="AS30" s="642"/>
      <c r="AT30" s="647" t="s">
        <v>292</v>
      </c>
      <c r="AU30" s="184"/>
      <c r="AV30" s="184"/>
      <c r="AW30" s="184"/>
      <c r="AX30" s="581" t="s">
        <v>170</v>
      </c>
      <c r="AY30" s="582"/>
      <c r="AZ30" s="582"/>
      <c r="BA30" s="582"/>
      <c r="BB30" s="582"/>
      <c r="BC30" s="582"/>
      <c r="BD30" s="582"/>
      <c r="BE30" s="582"/>
      <c r="BF30" s="583"/>
      <c r="BG30" s="653">
        <v>99.4</v>
      </c>
      <c r="BH30" s="654"/>
      <c r="BI30" s="654"/>
      <c r="BJ30" s="654"/>
      <c r="BK30" s="654"/>
      <c r="BL30" s="654"/>
      <c r="BM30" s="590">
        <v>96.3</v>
      </c>
      <c r="BN30" s="654"/>
      <c r="BO30" s="654"/>
      <c r="BP30" s="654"/>
      <c r="BQ30" s="655"/>
      <c r="BR30" s="653">
        <v>99.5</v>
      </c>
      <c r="BS30" s="654"/>
      <c r="BT30" s="654"/>
      <c r="BU30" s="654"/>
      <c r="BV30" s="654"/>
      <c r="BW30" s="654"/>
      <c r="BX30" s="590">
        <v>95.6</v>
      </c>
      <c r="BY30" s="654"/>
      <c r="BZ30" s="654"/>
      <c r="CA30" s="654"/>
      <c r="CB30" s="655"/>
      <c r="CD30" s="658"/>
      <c r="CE30" s="659"/>
      <c r="CF30" s="609" t="s">
        <v>293</v>
      </c>
      <c r="CG30" s="610"/>
      <c r="CH30" s="610"/>
      <c r="CI30" s="610"/>
      <c r="CJ30" s="610"/>
      <c r="CK30" s="610"/>
      <c r="CL30" s="610"/>
      <c r="CM30" s="610"/>
      <c r="CN30" s="610"/>
      <c r="CO30" s="610"/>
      <c r="CP30" s="610"/>
      <c r="CQ30" s="611"/>
      <c r="CR30" s="595">
        <v>1261619</v>
      </c>
      <c r="CS30" s="596"/>
      <c r="CT30" s="596"/>
      <c r="CU30" s="596"/>
      <c r="CV30" s="596"/>
      <c r="CW30" s="596"/>
      <c r="CX30" s="596"/>
      <c r="CY30" s="597"/>
      <c r="CZ30" s="629">
        <v>8.9</v>
      </c>
      <c r="DA30" s="630"/>
      <c r="DB30" s="630"/>
      <c r="DC30" s="631"/>
      <c r="DD30" s="604">
        <v>1248719</v>
      </c>
      <c r="DE30" s="596"/>
      <c r="DF30" s="596"/>
      <c r="DG30" s="596"/>
      <c r="DH30" s="596"/>
      <c r="DI30" s="596"/>
      <c r="DJ30" s="596"/>
      <c r="DK30" s="597"/>
      <c r="DL30" s="604">
        <v>1248719</v>
      </c>
      <c r="DM30" s="596"/>
      <c r="DN30" s="596"/>
      <c r="DO30" s="596"/>
      <c r="DP30" s="596"/>
      <c r="DQ30" s="596"/>
      <c r="DR30" s="596"/>
      <c r="DS30" s="596"/>
      <c r="DT30" s="596"/>
      <c r="DU30" s="596"/>
      <c r="DV30" s="597"/>
      <c r="DW30" s="600">
        <v>15.1</v>
      </c>
      <c r="DX30" s="625"/>
      <c r="DY30" s="625"/>
      <c r="DZ30" s="625"/>
      <c r="EA30" s="625"/>
      <c r="EB30" s="625"/>
      <c r="EC30" s="626"/>
    </row>
    <row r="31" spans="2:133" ht="11.25" customHeight="1">
      <c r="B31" s="592" t="s">
        <v>294</v>
      </c>
      <c r="C31" s="593"/>
      <c r="D31" s="593"/>
      <c r="E31" s="593"/>
      <c r="F31" s="593"/>
      <c r="G31" s="593"/>
      <c r="H31" s="593"/>
      <c r="I31" s="593"/>
      <c r="J31" s="593"/>
      <c r="K31" s="593"/>
      <c r="L31" s="593"/>
      <c r="M31" s="593"/>
      <c r="N31" s="593"/>
      <c r="O31" s="593"/>
      <c r="P31" s="593"/>
      <c r="Q31" s="594"/>
      <c r="R31" s="595">
        <v>1123350</v>
      </c>
      <c r="S31" s="596"/>
      <c r="T31" s="596"/>
      <c r="U31" s="596"/>
      <c r="V31" s="596"/>
      <c r="W31" s="596"/>
      <c r="X31" s="596"/>
      <c r="Y31" s="597"/>
      <c r="Z31" s="598">
        <v>7.5</v>
      </c>
      <c r="AA31" s="598"/>
      <c r="AB31" s="598"/>
      <c r="AC31" s="598"/>
      <c r="AD31" s="599" t="s">
        <v>222</v>
      </c>
      <c r="AE31" s="599"/>
      <c r="AF31" s="599"/>
      <c r="AG31" s="599"/>
      <c r="AH31" s="599"/>
      <c r="AI31" s="599"/>
      <c r="AJ31" s="599"/>
      <c r="AK31" s="599"/>
      <c r="AL31" s="600" t="s">
        <v>222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99.5</v>
      </c>
      <c r="BH31" s="627"/>
      <c r="BI31" s="627"/>
      <c r="BJ31" s="627"/>
      <c r="BK31" s="627"/>
      <c r="BL31" s="627"/>
      <c r="BM31" s="601">
        <v>96.5</v>
      </c>
      <c r="BN31" s="651"/>
      <c r="BO31" s="651"/>
      <c r="BP31" s="651"/>
      <c r="BQ31" s="652"/>
      <c r="BR31" s="650">
        <v>99.5</v>
      </c>
      <c r="BS31" s="627"/>
      <c r="BT31" s="627"/>
      <c r="BU31" s="627"/>
      <c r="BV31" s="627"/>
      <c r="BW31" s="627"/>
      <c r="BX31" s="601">
        <v>95.9</v>
      </c>
      <c r="BY31" s="651"/>
      <c r="BZ31" s="651"/>
      <c r="CA31" s="651"/>
      <c r="CB31" s="652"/>
      <c r="CD31" s="658"/>
      <c r="CE31" s="659"/>
      <c r="CF31" s="609" t="s">
        <v>297</v>
      </c>
      <c r="CG31" s="610"/>
      <c r="CH31" s="610"/>
      <c r="CI31" s="610"/>
      <c r="CJ31" s="610"/>
      <c r="CK31" s="610"/>
      <c r="CL31" s="610"/>
      <c r="CM31" s="610"/>
      <c r="CN31" s="610"/>
      <c r="CO31" s="610"/>
      <c r="CP31" s="610"/>
      <c r="CQ31" s="611"/>
      <c r="CR31" s="595">
        <v>153899</v>
      </c>
      <c r="CS31" s="627"/>
      <c r="CT31" s="627"/>
      <c r="CU31" s="627"/>
      <c r="CV31" s="627"/>
      <c r="CW31" s="627"/>
      <c r="CX31" s="627"/>
      <c r="CY31" s="628"/>
      <c r="CZ31" s="629">
        <v>1.1000000000000001</v>
      </c>
      <c r="DA31" s="630"/>
      <c r="DB31" s="630"/>
      <c r="DC31" s="631"/>
      <c r="DD31" s="604">
        <v>153829</v>
      </c>
      <c r="DE31" s="627"/>
      <c r="DF31" s="627"/>
      <c r="DG31" s="627"/>
      <c r="DH31" s="627"/>
      <c r="DI31" s="627"/>
      <c r="DJ31" s="627"/>
      <c r="DK31" s="628"/>
      <c r="DL31" s="604">
        <v>153829</v>
      </c>
      <c r="DM31" s="627"/>
      <c r="DN31" s="627"/>
      <c r="DO31" s="627"/>
      <c r="DP31" s="627"/>
      <c r="DQ31" s="627"/>
      <c r="DR31" s="627"/>
      <c r="DS31" s="627"/>
      <c r="DT31" s="627"/>
      <c r="DU31" s="627"/>
      <c r="DV31" s="628"/>
      <c r="DW31" s="600">
        <v>1.9</v>
      </c>
      <c r="DX31" s="625"/>
      <c r="DY31" s="625"/>
      <c r="DZ31" s="625"/>
      <c r="EA31" s="625"/>
      <c r="EB31" s="625"/>
      <c r="EC31" s="626"/>
    </row>
    <row r="32" spans="2:133" ht="11.25" customHeight="1">
      <c r="B32" s="592" t="s">
        <v>298</v>
      </c>
      <c r="C32" s="593"/>
      <c r="D32" s="593"/>
      <c r="E32" s="593"/>
      <c r="F32" s="593"/>
      <c r="G32" s="593"/>
      <c r="H32" s="593"/>
      <c r="I32" s="593"/>
      <c r="J32" s="593"/>
      <c r="K32" s="593"/>
      <c r="L32" s="593"/>
      <c r="M32" s="593"/>
      <c r="N32" s="593"/>
      <c r="O32" s="593"/>
      <c r="P32" s="593"/>
      <c r="Q32" s="594"/>
      <c r="R32" s="595">
        <v>165152</v>
      </c>
      <c r="S32" s="596"/>
      <c r="T32" s="596"/>
      <c r="U32" s="596"/>
      <c r="V32" s="596"/>
      <c r="W32" s="596"/>
      <c r="X32" s="596"/>
      <c r="Y32" s="597"/>
      <c r="Z32" s="598">
        <v>1.1000000000000001</v>
      </c>
      <c r="AA32" s="598"/>
      <c r="AB32" s="598"/>
      <c r="AC32" s="598"/>
      <c r="AD32" s="599">
        <v>6241</v>
      </c>
      <c r="AE32" s="599"/>
      <c r="AF32" s="599"/>
      <c r="AG32" s="599"/>
      <c r="AH32" s="599"/>
      <c r="AI32" s="599"/>
      <c r="AJ32" s="599"/>
      <c r="AK32" s="599"/>
      <c r="AL32" s="600">
        <v>0.1</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99.3</v>
      </c>
      <c r="BH32" s="663"/>
      <c r="BI32" s="663"/>
      <c r="BJ32" s="663"/>
      <c r="BK32" s="663"/>
      <c r="BL32" s="663"/>
      <c r="BM32" s="664">
        <v>95.9</v>
      </c>
      <c r="BN32" s="663"/>
      <c r="BO32" s="663"/>
      <c r="BP32" s="663"/>
      <c r="BQ32" s="665"/>
      <c r="BR32" s="662">
        <v>99.4</v>
      </c>
      <c r="BS32" s="663"/>
      <c r="BT32" s="663"/>
      <c r="BU32" s="663"/>
      <c r="BV32" s="663"/>
      <c r="BW32" s="663"/>
      <c r="BX32" s="664">
        <v>94.9</v>
      </c>
      <c r="BY32" s="663"/>
      <c r="BZ32" s="663"/>
      <c r="CA32" s="663"/>
      <c r="CB32" s="665"/>
      <c r="CD32" s="660"/>
      <c r="CE32" s="661"/>
      <c r="CF32" s="609" t="s">
        <v>300</v>
      </c>
      <c r="CG32" s="610"/>
      <c r="CH32" s="610"/>
      <c r="CI32" s="610"/>
      <c r="CJ32" s="610"/>
      <c r="CK32" s="610"/>
      <c r="CL32" s="610"/>
      <c r="CM32" s="610"/>
      <c r="CN32" s="610"/>
      <c r="CO32" s="610"/>
      <c r="CP32" s="610"/>
      <c r="CQ32" s="611"/>
      <c r="CR32" s="595" t="s">
        <v>222</v>
      </c>
      <c r="CS32" s="596"/>
      <c r="CT32" s="596"/>
      <c r="CU32" s="596"/>
      <c r="CV32" s="596"/>
      <c r="CW32" s="596"/>
      <c r="CX32" s="596"/>
      <c r="CY32" s="597"/>
      <c r="CZ32" s="629" t="s">
        <v>222</v>
      </c>
      <c r="DA32" s="630"/>
      <c r="DB32" s="630"/>
      <c r="DC32" s="631"/>
      <c r="DD32" s="604" t="s">
        <v>222</v>
      </c>
      <c r="DE32" s="596"/>
      <c r="DF32" s="596"/>
      <c r="DG32" s="596"/>
      <c r="DH32" s="596"/>
      <c r="DI32" s="596"/>
      <c r="DJ32" s="596"/>
      <c r="DK32" s="597"/>
      <c r="DL32" s="604" t="s">
        <v>222</v>
      </c>
      <c r="DM32" s="596"/>
      <c r="DN32" s="596"/>
      <c r="DO32" s="596"/>
      <c r="DP32" s="596"/>
      <c r="DQ32" s="596"/>
      <c r="DR32" s="596"/>
      <c r="DS32" s="596"/>
      <c r="DT32" s="596"/>
      <c r="DU32" s="596"/>
      <c r="DV32" s="597"/>
      <c r="DW32" s="600" t="s">
        <v>222</v>
      </c>
      <c r="DX32" s="625"/>
      <c r="DY32" s="625"/>
      <c r="DZ32" s="625"/>
      <c r="EA32" s="625"/>
      <c r="EB32" s="625"/>
      <c r="EC32" s="626"/>
    </row>
    <row r="33" spans="2:133" ht="11.25" customHeight="1">
      <c r="B33" s="592" t="s">
        <v>301</v>
      </c>
      <c r="C33" s="593"/>
      <c r="D33" s="593"/>
      <c r="E33" s="593"/>
      <c r="F33" s="593"/>
      <c r="G33" s="593"/>
      <c r="H33" s="593"/>
      <c r="I33" s="593"/>
      <c r="J33" s="593"/>
      <c r="K33" s="593"/>
      <c r="L33" s="593"/>
      <c r="M33" s="593"/>
      <c r="N33" s="593"/>
      <c r="O33" s="593"/>
      <c r="P33" s="593"/>
      <c r="Q33" s="594"/>
      <c r="R33" s="595">
        <v>788700</v>
      </c>
      <c r="S33" s="596"/>
      <c r="T33" s="596"/>
      <c r="U33" s="596"/>
      <c r="V33" s="596"/>
      <c r="W33" s="596"/>
      <c r="X33" s="596"/>
      <c r="Y33" s="597"/>
      <c r="Z33" s="598">
        <v>5.3</v>
      </c>
      <c r="AA33" s="598"/>
      <c r="AB33" s="598"/>
      <c r="AC33" s="598"/>
      <c r="AD33" s="599" t="s">
        <v>222</v>
      </c>
      <c r="AE33" s="599"/>
      <c r="AF33" s="599"/>
      <c r="AG33" s="599"/>
      <c r="AH33" s="599"/>
      <c r="AI33" s="599"/>
      <c r="AJ33" s="599"/>
      <c r="AK33" s="599"/>
      <c r="AL33" s="600" t="s">
        <v>222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6881142</v>
      </c>
      <c r="CS33" s="627"/>
      <c r="CT33" s="627"/>
      <c r="CU33" s="627"/>
      <c r="CV33" s="627"/>
      <c r="CW33" s="627"/>
      <c r="CX33" s="627"/>
      <c r="CY33" s="628"/>
      <c r="CZ33" s="629">
        <v>48.6</v>
      </c>
      <c r="DA33" s="630"/>
      <c r="DB33" s="630"/>
      <c r="DC33" s="631"/>
      <c r="DD33" s="604">
        <v>5645991</v>
      </c>
      <c r="DE33" s="627"/>
      <c r="DF33" s="627"/>
      <c r="DG33" s="627"/>
      <c r="DH33" s="627"/>
      <c r="DI33" s="627"/>
      <c r="DJ33" s="627"/>
      <c r="DK33" s="628"/>
      <c r="DL33" s="604">
        <v>3189494</v>
      </c>
      <c r="DM33" s="627"/>
      <c r="DN33" s="627"/>
      <c r="DO33" s="627"/>
      <c r="DP33" s="627"/>
      <c r="DQ33" s="627"/>
      <c r="DR33" s="627"/>
      <c r="DS33" s="627"/>
      <c r="DT33" s="627"/>
      <c r="DU33" s="627"/>
      <c r="DV33" s="628"/>
      <c r="DW33" s="600">
        <v>38.6</v>
      </c>
      <c r="DX33" s="625"/>
      <c r="DY33" s="625"/>
      <c r="DZ33" s="625"/>
      <c r="EA33" s="625"/>
      <c r="EB33" s="625"/>
      <c r="EC33" s="626"/>
    </row>
    <row r="34" spans="2:133" ht="11.25" customHeight="1">
      <c r="B34" s="592" t="s">
        <v>303</v>
      </c>
      <c r="C34" s="593"/>
      <c r="D34" s="593"/>
      <c r="E34" s="593"/>
      <c r="F34" s="593"/>
      <c r="G34" s="593"/>
      <c r="H34" s="593"/>
      <c r="I34" s="593"/>
      <c r="J34" s="593"/>
      <c r="K34" s="593"/>
      <c r="L34" s="593"/>
      <c r="M34" s="593"/>
      <c r="N34" s="593"/>
      <c r="O34" s="593"/>
      <c r="P34" s="593"/>
      <c r="Q34" s="594"/>
      <c r="R34" s="595" t="s">
        <v>222</v>
      </c>
      <c r="S34" s="596"/>
      <c r="T34" s="596"/>
      <c r="U34" s="596"/>
      <c r="V34" s="596"/>
      <c r="W34" s="596"/>
      <c r="X34" s="596"/>
      <c r="Y34" s="597"/>
      <c r="Z34" s="598" t="s">
        <v>222</v>
      </c>
      <c r="AA34" s="598"/>
      <c r="AB34" s="598"/>
      <c r="AC34" s="598"/>
      <c r="AD34" s="599" t="s">
        <v>222</v>
      </c>
      <c r="AE34" s="599"/>
      <c r="AF34" s="599"/>
      <c r="AG34" s="599"/>
      <c r="AH34" s="599"/>
      <c r="AI34" s="599"/>
      <c r="AJ34" s="599"/>
      <c r="AK34" s="599"/>
      <c r="AL34" s="600" t="s">
        <v>222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1305033</v>
      </c>
      <c r="CS34" s="596"/>
      <c r="CT34" s="596"/>
      <c r="CU34" s="596"/>
      <c r="CV34" s="596"/>
      <c r="CW34" s="596"/>
      <c r="CX34" s="596"/>
      <c r="CY34" s="597"/>
      <c r="CZ34" s="629">
        <v>9.1999999999999993</v>
      </c>
      <c r="DA34" s="630"/>
      <c r="DB34" s="630"/>
      <c r="DC34" s="631"/>
      <c r="DD34" s="604">
        <v>1085722</v>
      </c>
      <c r="DE34" s="596"/>
      <c r="DF34" s="596"/>
      <c r="DG34" s="596"/>
      <c r="DH34" s="596"/>
      <c r="DI34" s="596"/>
      <c r="DJ34" s="596"/>
      <c r="DK34" s="597"/>
      <c r="DL34" s="604">
        <v>853524</v>
      </c>
      <c r="DM34" s="596"/>
      <c r="DN34" s="596"/>
      <c r="DO34" s="596"/>
      <c r="DP34" s="596"/>
      <c r="DQ34" s="596"/>
      <c r="DR34" s="596"/>
      <c r="DS34" s="596"/>
      <c r="DT34" s="596"/>
      <c r="DU34" s="596"/>
      <c r="DV34" s="597"/>
      <c r="DW34" s="600">
        <v>10.3</v>
      </c>
      <c r="DX34" s="625"/>
      <c r="DY34" s="625"/>
      <c r="DZ34" s="625"/>
      <c r="EA34" s="625"/>
      <c r="EB34" s="625"/>
      <c r="EC34" s="626"/>
    </row>
    <row r="35" spans="2:133" ht="11.25" customHeight="1">
      <c r="B35" s="592" t="s">
        <v>307</v>
      </c>
      <c r="C35" s="593"/>
      <c r="D35" s="593"/>
      <c r="E35" s="593"/>
      <c r="F35" s="593"/>
      <c r="G35" s="593"/>
      <c r="H35" s="593"/>
      <c r="I35" s="593"/>
      <c r="J35" s="593"/>
      <c r="K35" s="593"/>
      <c r="L35" s="593"/>
      <c r="M35" s="593"/>
      <c r="N35" s="593"/>
      <c r="O35" s="593"/>
      <c r="P35" s="593"/>
      <c r="Q35" s="594"/>
      <c r="R35" s="595">
        <v>414100</v>
      </c>
      <c r="S35" s="596"/>
      <c r="T35" s="596"/>
      <c r="U35" s="596"/>
      <c r="V35" s="596"/>
      <c r="W35" s="596"/>
      <c r="X35" s="596"/>
      <c r="Y35" s="597"/>
      <c r="Z35" s="598">
        <v>2.8</v>
      </c>
      <c r="AA35" s="598"/>
      <c r="AB35" s="598"/>
      <c r="AC35" s="598"/>
      <c r="AD35" s="599" t="s">
        <v>222</v>
      </c>
      <c r="AE35" s="599"/>
      <c r="AF35" s="599"/>
      <c r="AG35" s="599"/>
      <c r="AH35" s="599"/>
      <c r="AI35" s="599"/>
      <c r="AJ35" s="599"/>
      <c r="AK35" s="599"/>
      <c r="AL35" s="600" t="s">
        <v>222</v>
      </c>
      <c r="AM35" s="601"/>
      <c r="AN35" s="601"/>
      <c r="AO35" s="602"/>
      <c r="AP35" s="188"/>
      <c r="AQ35" s="606" t="s">
        <v>308</v>
      </c>
      <c r="AR35" s="607"/>
      <c r="AS35" s="607"/>
      <c r="AT35" s="607"/>
      <c r="AU35" s="607"/>
      <c r="AV35" s="607"/>
      <c r="AW35" s="607"/>
      <c r="AX35" s="607"/>
      <c r="AY35" s="608"/>
      <c r="AZ35" s="584">
        <v>2139658</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233857</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245608</v>
      </c>
      <c r="CS35" s="627"/>
      <c r="CT35" s="627"/>
      <c r="CU35" s="627"/>
      <c r="CV35" s="627"/>
      <c r="CW35" s="627"/>
      <c r="CX35" s="627"/>
      <c r="CY35" s="628"/>
      <c r="CZ35" s="629">
        <v>1.7</v>
      </c>
      <c r="DA35" s="630"/>
      <c r="DB35" s="630"/>
      <c r="DC35" s="631"/>
      <c r="DD35" s="604">
        <v>225199</v>
      </c>
      <c r="DE35" s="627"/>
      <c r="DF35" s="627"/>
      <c r="DG35" s="627"/>
      <c r="DH35" s="627"/>
      <c r="DI35" s="627"/>
      <c r="DJ35" s="627"/>
      <c r="DK35" s="628"/>
      <c r="DL35" s="604">
        <v>225199</v>
      </c>
      <c r="DM35" s="627"/>
      <c r="DN35" s="627"/>
      <c r="DO35" s="627"/>
      <c r="DP35" s="627"/>
      <c r="DQ35" s="627"/>
      <c r="DR35" s="627"/>
      <c r="DS35" s="627"/>
      <c r="DT35" s="627"/>
      <c r="DU35" s="627"/>
      <c r="DV35" s="628"/>
      <c r="DW35" s="600">
        <v>2.7</v>
      </c>
      <c r="DX35" s="625"/>
      <c r="DY35" s="625"/>
      <c r="DZ35" s="625"/>
      <c r="EA35" s="625"/>
      <c r="EB35" s="625"/>
      <c r="EC35" s="626"/>
    </row>
    <row r="36" spans="2:133" ht="11.25" customHeight="1">
      <c r="B36" s="638" t="s">
        <v>311</v>
      </c>
      <c r="C36" s="639"/>
      <c r="D36" s="639"/>
      <c r="E36" s="639"/>
      <c r="F36" s="639"/>
      <c r="G36" s="639"/>
      <c r="H36" s="639"/>
      <c r="I36" s="639"/>
      <c r="J36" s="639"/>
      <c r="K36" s="639"/>
      <c r="L36" s="639"/>
      <c r="M36" s="639"/>
      <c r="N36" s="639"/>
      <c r="O36" s="639"/>
      <c r="P36" s="639"/>
      <c r="Q36" s="640"/>
      <c r="R36" s="667">
        <v>14929928</v>
      </c>
      <c r="S36" s="668"/>
      <c r="T36" s="668"/>
      <c r="U36" s="668"/>
      <c r="V36" s="668"/>
      <c r="W36" s="668"/>
      <c r="X36" s="668"/>
      <c r="Y36" s="669"/>
      <c r="Z36" s="670">
        <v>100</v>
      </c>
      <c r="AA36" s="670"/>
      <c r="AB36" s="670"/>
      <c r="AC36" s="670"/>
      <c r="AD36" s="671">
        <v>7853602</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707000</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191285</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2794167</v>
      </c>
      <c r="CS36" s="596"/>
      <c r="CT36" s="596"/>
      <c r="CU36" s="596"/>
      <c r="CV36" s="596"/>
      <c r="CW36" s="596"/>
      <c r="CX36" s="596"/>
      <c r="CY36" s="597"/>
      <c r="CZ36" s="629">
        <v>19.7</v>
      </c>
      <c r="DA36" s="630"/>
      <c r="DB36" s="630"/>
      <c r="DC36" s="631"/>
      <c r="DD36" s="604">
        <v>2124458</v>
      </c>
      <c r="DE36" s="596"/>
      <c r="DF36" s="596"/>
      <c r="DG36" s="596"/>
      <c r="DH36" s="596"/>
      <c r="DI36" s="596"/>
      <c r="DJ36" s="596"/>
      <c r="DK36" s="597"/>
      <c r="DL36" s="604">
        <v>1064880</v>
      </c>
      <c r="DM36" s="596"/>
      <c r="DN36" s="596"/>
      <c r="DO36" s="596"/>
      <c r="DP36" s="596"/>
      <c r="DQ36" s="596"/>
      <c r="DR36" s="596"/>
      <c r="DS36" s="596"/>
      <c r="DT36" s="596"/>
      <c r="DU36" s="596"/>
      <c r="DV36" s="597"/>
      <c r="DW36" s="600">
        <v>12.9</v>
      </c>
      <c r="DX36" s="625"/>
      <c r="DY36" s="625"/>
      <c r="DZ36" s="625"/>
      <c r="EA36" s="625"/>
      <c r="EB36" s="625"/>
      <c r="EC36" s="626"/>
    </row>
    <row r="37" spans="2:133" ht="11.25" customHeight="1">
      <c r="AQ37" s="674" t="s">
        <v>315</v>
      </c>
      <c r="AR37" s="675"/>
      <c r="AS37" s="675"/>
      <c r="AT37" s="675"/>
      <c r="AU37" s="675"/>
      <c r="AV37" s="675"/>
      <c r="AW37" s="675"/>
      <c r="AX37" s="675"/>
      <c r="AY37" s="676"/>
      <c r="AZ37" s="595">
        <v>142529</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4029</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625240</v>
      </c>
      <c r="CS37" s="627"/>
      <c r="CT37" s="627"/>
      <c r="CU37" s="627"/>
      <c r="CV37" s="627"/>
      <c r="CW37" s="627"/>
      <c r="CX37" s="627"/>
      <c r="CY37" s="628"/>
      <c r="CZ37" s="629">
        <v>4.4000000000000004</v>
      </c>
      <c r="DA37" s="630"/>
      <c r="DB37" s="630"/>
      <c r="DC37" s="631"/>
      <c r="DD37" s="604">
        <v>623317</v>
      </c>
      <c r="DE37" s="627"/>
      <c r="DF37" s="627"/>
      <c r="DG37" s="627"/>
      <c r="DH37" s="627"/>
      <c r="DI37" s="627"/>
      <c r="DJ37" s="627"/>
      <c r="DK37" s="628"/>
      <c r="DL37" s="604">
        <v>623213</v>
      </c>
      <c r="DM37" s="627"/>
      <c r="DN37" s="627"/>
      <c r="DO37" s="627"/>
      <c r="DP37" s="627"/>
      <c r="DQ37" s="627"/>
      <c r="DR37" s="627"/>
      <c r="DS37" s="627"/>
      <c r="DT37" s="627"/>
      <c r="DU37" s="627"/>
      <c r="DV37" s="628"/>
      <c r="DW37" s="600">
        <v>7.5</v>
      </c>
      <c r="DX37" s="625"/>
      <c r="DY37" s="625"/>
      <c r="DZ37" s="625"/>
      <c r="EA37" s="625"/>
      <c r="EB37" s="625"/>
      <c r="EC37" s="626"/>
    </row>
    <row r="38" spans="2:133" ht="11.25" customHeight="1">
      <c r="AQ38" s="674" t="s">
        <v>318</v>
      </c>
      <c r="AR38" s="675"/>
      <c r="AS38" s="675"/>
      <c r="AT38" s="675"/>
      <c r="AU38" s="675"/>
      <c r="AV38" s="675"/>
      <c r="AW38" s="675"/>
      <c r="AX38" s="675"/>
      <c r="AY38" s="676"/>
      <c r="AZ38" s="595">
        <v>8346</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6869</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1281783</v>
      </c>
      <c r="CS38" s="596"/>
      <c r="CT38" s="596"/>
      <c r="CU38" s="596"/>
      <c r="CV38" s="596"/>
      <c r="CW38" s="596"/>
      <c r="CX38" s="596"/>
      <c r="CY38" s="597"/>
      <c r="CZ38" s="629">
        <v>9.1</v>
      </c>
      <c r="DA38" s="630"/>
      <c r="DB38" s="630"/>
      <c r="DC38" s="631"/>
      <c r="DD38" s="604">
        <v>1070701</v>
      </c>
      <c r="DE38" s="596"/>
      <c r="DF38" s="596"/>
      <c r="DG38" s="596"/>
      <c r="DH38" s="596"/>
      <c r="DI38" s="596"/>
      <c r="DJ38" s="596"/>
      <c r="DK38" s="597"/>
      <c r="DL38" s="604">
        <v>1045891</v>
      </c>
      <c r="DM38" s="596"/>
      <c r="DN38" s="596"/>
      <c r="DO38" s="596"/>
      <c r="DP38" s="596"/>
      <c r="DQ38" s="596"/>
      <c r="DR38" s="596"/>
      <c r="DS38" s="596"/>
      <c r="DT38" s="596"/>
      <c r="DU38" s="596"/>
      <c r="DV38" s="597"/>
      <c r="DW38" s="600">
        <v>12.7</v>
      </c>
      <c r="DX38" s="625"/>
      <c r="DY38" s="625"/>
      <c r="DZ38" s="625"/>
      <c r="EA38" s="625"/>
      <c r="EB38" s="625"/>
      <c r="EC38" s="626"/>
    </row>
    <row r="39" spans="2:133" ht="11.25" customHeight="1">
      <c r="AQ39" s="674" t="s">
        <v>321</v>
      </c>
      <c r="AR39" s="675"/>
      <c r="AS39" s="675"/>
      <c r="AT39" s="675"/>
      <c r="AU39" s="675"/>
      <c r="AV39" s="675"/>
      <c r="AW39" s="675"/>
      <c r="AX39" s="675"/>
      <c r="AY39" s="676"/>
      <c r="AZ39" s="595" t="s">
        <v>322</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114</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1155331</v>
      </c>
      <c r="CS39" s="627"/>
      <c r="CT39" s="627"/>
      <c r="CU39" s="627"/>
      <c r="CV39" s="627"/>
      <c r="CW39" s="627"/>
      <c r="CX39" s="627"/>
      <c r="CY39" s="628"/>
      <c r="CZ39" s="629">
        <v>8.1999999999999993</v>
      </c>
      <c r="DA39" s="630"/>
      <c r="DB39" s="630"/>
      <c r="DC39" s="631"/>
      <c r="DD39" s="604">
        <v>1139911</v>
      </c>
      <c r="DE39" s="627"/>
      <c r="DF39" s="627"/>
      <c r="DG39" s="627"/>
      <c r="DH39" s="627"/>
      <c r="DI39" s="627"/>
      <c r="DJ39" s="627"/>
      <c r="DK39" s="628"/>
      <c r="DL39" s="604" t="s">
        <v>322</v>
      </c>
      <c r="DM39" s="627"/>
      <c r="DN39" s="627"/>
      <c r="DO39" s="627"/>
      <c r="DP39" s="627"/>
      <c r="DQ39" s="627"/>
      <c r="DR39" s="627"/>
      <c r="DS39" s="627"/>
      <c r="DT39" s="627"/>
      <c r="DU39" s="627"/>
      <c r="DV39" s="628"/>
      <c r="DW39" s="600" t="s">
        <v>322</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289519</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115</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99220</v>
      </c>
      <c r="CS40" s="596"/>
      <c r="CT40" s="596"/>
      <c r="CU40" s="596"/>
      <c r="CV40" s="596"/>
      <c r="CW40" s="596"/>
      <c r="CX40" s="596"/>
      <c r="CY40" s="597"/>
      <c r="CZ40" s="629">
        <v>0.7</v>
      </c>
      <c r="DA40" s="630"/>
      <c r="DB40" s="630"/>
      <c r="DC40" s="631"/>
      <c r="DD40" s="604" t="s">
        <v>322</v>
      </c>
      <c r="DE40" s="596"/>
      <c r="DF40" s="596"/>
      <c r="DG40" s="596"/>
      <c r="DH40" s="596"/>
      <c r="DI40" s="596"/>
      <c r="DJ40" s="596"/>
      <c r="DK40" s="597"/>
      <c r="DL40" s="604" t="s">
        <v>322</v>
      </c>
      <c r="DM40" s="596"/>
      <c r="DN40" s="596"/>
      <c r="DO40" s="596"/>
      <c r="DP40" s="596"/>
      <c r="DQ40" s="596"/>
      <c r="DR40" s="596"/>
      <c r="DS40" s="596"/>
      <c r="DT40" s="596"/>
      <c r="DU40" s="596"/>
      <c r="DV40" s="597"/>
      <c r="DW40" s="600" t="s">
        <v>322</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992264</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343</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850480</v>
      </c>
      <c r="CS42" s="596"/>
      <c r="CT42" s="596"/>
      <c r="CU42" s="596"/>
      <c r="CV42" s="596"/>
      <c r="CW42" s="596"/>
      <c r="CX42" s="596"/>
      <c r="CY42" s="597"/>
      <c r="CZ42" s="629">
        <v>6</v>
      </c>
      <c r="DA42" s="678"/>
      <c r="DB42" s="678"/>
      <c r="DC42" s="679"/>
      <c r="DD42" s="604">
        <v>258160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18068</v>
      </c>
      <c r="CS43" s="627"/>
      <c r="CT43" s="627"/>
      <c r="CU43" s="627"/>
      <c r="CV43" s="627"/>
      <c r="CW43" s="627"/>
      <c r="CX43" s="627"/>
      <c r="CY43" s="628"/>
      <c r="CZ43" s="629">
        <v>0.1</v>
      </c>
      <c r="DA43" s="630"/>
      <c r="DB43" s="630"/>
      <c r="DC43" s="631"/>
      <c r="DD43" s="604">
        <v>17668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784149</v>
      </c>
      <c r="CS44" s="596"/>
      <c r="CT44" s="596"/>
      <c r="CU44" s="596"/>
      <c r="CV44" s="596"/>
      <c r="CW44" s="596"/>
      <c r="CX44" s="596"/>
      <c r="CY44" s="597"/>
      <c r="CZ44" s="629">
        <v>5.5</v>
      </c>
      <c r="DA44" s="678"/>
      <c r="DB44" s="678"/>
      <c r="DC44" s="679"/>
      <c r="DD44" s="604">
        <v>242482</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234566</v>
      </c>
      <c r="CS45" s="627"/>
      <c r="CT45" s="627"/>
      <c r="CU45" s="627"/>
      <c r="CV45" s="627"/>
      <c r="CW45" s="627"/>
      <c r="CX45" s="627"/>
      <c r="CY45" s="628"/>
      <c r="CZ45" s="629">
        <v>1.7</v>
      </c>
      <c r="DA45" s="630"/>
      <c r="DB45" s="630"/>
      <c r="DC45" s="631"/>
      <c r="DD45" s="604">
        <v>28519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458824</v>
      </c>
      <c r="CS46" s="596"/>
      <c r="CT46" s="596"/>
      <c r="CU46" s="596"/>
      <c r="CV46" s="596"/>
      <c r="CW46" s="596"/>
      <c r="CX46" s="596"/>
      <c r="CY46" s="597"/>
      <c r="CZ46" s="629">
        <v>3.2</v>
      </c>
      <c r="DA46" s="678"/>
      <c r="DB46" s="678"/>
      <c r="DC46" s="679"/>
      <c r="DD46" s="604">
        <v>203404</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66331</v>
      </c>
      <c r="CS47" s="627"/>
      <c r="CT47" s="627"/>
      <c r="CU47" s="627"/>
      <c r="CV47" s="627"/>
      <c r="CW47" s="627"/>
      <c r="CX47" s="627"/>
      <c r="CY47" s="628"/>
      <c r="CZ47" s="629">
        <v>0.5</v>
      </c>
      <c r="DA47" s="630"/>
      <c r="DB47" s="630"/>
      <c r="DC47" s="631"/>
      <c r="DD47" s="604">
        <v>15678</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222</v>
      </c>
      <c r="CS48" s="596"/>
      <c r="CT48" s="596"/>
      <c r="CU48" s="596"/>
      <c r="CV48" s="596"/>
      <c r="CW48" s="596"/>
      <c r="CX48" s="596"/>
      <c r="CY48" s="597"/>
      <c r="CZ48" s="629" t="s">
        <v>222</v>
      </c>
      <c r="DA48" s="678"/>
      <c r="DB48" s="678"/>
      <c r="DC48" s="679"/>
      <c r="DD48" s="604" t="s">
        <v>222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14159337</v>
      </c>
      <c r="CS49" s="663"/>
      <c r="CT49" s="663"/>
      <c r="CU49" s="663"/>
      <c r="CV49" s="663"/>
      <c r="CW49" s="663"/>
      <c r="CX49" s="663"/>
      <c r="CY49" s="690"/>
      <c r="CZ49" s="691">
        <v>100</v>
      </c>
      <c r="DA49" s="692"/>
      <c r="DB49" s="692"/>
      <c r="DC49" s="693"/>
      <c r="DD49" s="694">
        <v>10224004</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78740157480314965"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0" zoomScaleNormal="25" zoomScaleSheetLayoutView="70" workbookViewId="0">
      <selection activeCell="AA36" sqref="AA36:AE36"/>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14933</v>
      </c>
      <c r="R7" s="725"/>
      <c r="S7" s="725"/>
      <c r="T7" s="725"/>
      <c r="U7" s="725"/>
      <c r="V7" s="725">
        <v>14171</v>
      </c>
      <c r="W7" s="725"/>
      <c r="X7" s="725"/>
      <c r="Y7" s="725"/>
      <c r="Z7" s="725"/>
      <c r="AA7" s="725">
        <v>762</v>
      </c>
      <c r="AB7" s="725"/>
      <c r="AC7" s="725"/>
      <c r="AD7" s="725"/>
      <c r="AE7" s="726"/>
      <c r="AF7" s="727">
        <v>712</v>
      </c>
      <c r="AG7" s="728"/>
      <c r="AH7" s="728"/>
      <c r="AI7" s="728"/>
      <c r="AJ7" s="729"/>
      <c r="AK7" s="764">
        <v>257</v>
      </c>
      <c r="AL7" s="765"/>
      <c r="AM7" s="765"/>
      <c r="AN7" s="765"/>
      <c r="AO7" s="765"/>
      <c r="AP7" s="765">
        <v>16041</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534</v>
      </c>
      <c r="BT7" s="769"/>
      <c r="BU7" s="769"/>
      <c r="BV7" s="769"/>
      <c r="BW7" s="769"/>
      <c r="BX7" s="769"/>
      <c r="BY7" s="769"/>
      <c r="BZ7" s="769"/>
      <c r="CA7" s="769"/>
      <c r="CB7" s="769"/>
      <c r="CC7" s="769"/>
      <c r="CD7" s="769"/>
      <c r="CE7" s="769"/>
      <c r="CF7" s="769"/>
      <c r="CG7" s="770"/>
      <c r="CH7" s="761">
        <v>1</v>
      </c>
      <c r="CI7" s="762"/>
      <c r="CJ7" s="762"/>
      <c r="CK7" s="762"/>
      <c r="CL7" s="763"/>
      <c r="CM7" s="761">
        <v>-46</v>
      </c>
      <c r="CN7" s="762"/>
      <c r="CO7" s="762"/>
      <c r="CP7" s="762"/>
      <c r="CQ7" s="763"/>
      <c r="CR7" s="761">
        <v>150</v>
      </c>
      <c r="CS7" s="762"/>
      <c r="CT7" s="762"/>
      <c r="CU7" s="762"/>
      <c r="CV7" s="763"/>
      <c r="CW7" s="761" t="s">
        <v>552</v>
      </c>
      <c r="CX7" s="762"/>
      <c r="CY7" s="762"/>
      <c r="CZ7" s="762"/>
      <c r="DA7" s="763"/>
      <c r="DB7" s="761" t="s">
        <v>533</v>
      </c>
      <c r="DC7" s="762"/>
      <c r="DD7" s="762"/>
      <c r="DE7" s="762"/>
      <c r="DF7" s="763"/>
      <c r="DG7" s="761" t="s">
        <v>533</v>
      </c>
      <c r="DH7" s="762"/>
      <c r="DI7" s="762"/>
      <c r="DJ7" s="762"/>
      <c r="DK7" s="763"/>
      <c r="DL7" s="761" t="s">
        <v>533</v>
      </c>
      <c r="DM7" s="762"/>
      <c r="DN7" s="762"/>
      <c r="DO7" s="762"/>
      <c r="DP7" s="763"/>
      <c r="DQ7" s="761" t="s">
        <v>533</v>
      </c>
      <c r="DR7" s="762"/>
      <c r="DS7" s="762"/>
      <c r="DT7" s="762"/>
      <c r="DU7" s="763"/>
      <c r="DV7" s="742"/>
      <c r="DW7" s="743"/>
      <c r="DX7" s="743"/>
      <c r="DY7" s="743"/>
      <c r="DZ7" s="744"/>
      <c r="EA7" s="207"/>
    </row>
    <row r="8" spans="1:131" s="208" customFormat="1" ht="26.25" customHeight="1">
      <c r="A8" s="214">
        <v>2</v>
      </c>
      <c r="B8" s="745" t="s">
        <v>367</v>
      </c>
      <c r="C8" s="746"/>
      <c r="D8" s="746"/>
      <c r="E8" s="746"/>
      <c r="F8" s="746"/>
      <c r="G8" s="746"/>
      <c r="H8" s="746"/>
      <c r="I8" s="746"/>
      <c r="J8" s="746"/>
      <c r="K8" s="746"/>
      <c r="L8" s="746"/>
      <c r="M8" s="746"/>
      <c r="N8" s="746"/>
      <c r="O8" s="746"/>
      <c r="P8" s="747"/>
      <c r="Q8" s="748">
        <v>11</v>
      </c>
      <c r="R8" s="749"/>
      <c r="S8" s="749"/>
      <c r="T8" s="749"/>
      <c r="U8" s="749"/>
      <c r="V8" s="749">
        <v>2</v>
      </c>
      <c r="W8" s="749"/>
      <c r="X8" s="749"/>
      <c r="Y8" s="749"/>
      <c r="Z8" s="749"/>
      <c r="AA8" s="749">
        <v>9</v>
      </c>
      <c r="AB8" s="749"/>
      <c r="AC8" s="749"/>
      <c r="AD8" s="749"/>
      <c r="AE8" s="750"/>
      <c r="AF8" s="751">
        <v>9</v>
      </c>
      <c r="AG8" s="752"/>
      <c r="AH8" s="752"/>
      <c r="AI8" s="752"/>
      <c r="AJ8" s="753"/>
      <c r="AK8" s="754" t="s">
        <v>533</v>
      </c>
      <c r="AL8" s="755"/>
      <c r="AM8" s="755"/>
      <c r="AN8" s="755"/>
      <c r="AO8" s="755"/>
      <c r="AP8" s="755" t="s">
        <v>533</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535</v>
      </c>
      <c r="BT8" s="759"/>
      <c r="BU8" s="759"/>
      <c r="BV8" s="759"/>
      <c r="BW8" s="759"/>
      <c r="BX8" s="759"/>
      <c r="BY8" s="759"/>
      <c r="BZ8" s="759"/>
      <c r="CA8" s="759"/>
      <c r="CB8" s="759"/>
      <c r="CC8" s="759"/>
      <c r="CD8" s="759"/>
      <c r="CE8" s="759"/>
      <c r="CF8" s="759"/>
      <c r="CG8" s="760"/>
      <c r="CH8" s="771">
        <v>-12</v>
      </c>
      <c r="CI8" s="772"/>
      <c r="CJ8" s="772"/>
      <c r="CK8" s="772"/>
      <c r="CL8" s="773"/>
      <c r="CM8" s="771">
        <v>95</v>
      </c>
      <c r="CN8" s="772"/>
      <c r="CO8" s="772"/>
      <c r="CP8" s="772"/>
      <c r="CQ8" s="773"/>
      <c r="CR8" s="771">
        <v>5</v>
      </c>
      <c r="CS8" s="772"/>
      <c r="CT8" s="772"/>
      <c r="CU8" s="772"/>
      <c r="CV8" s="773"/>
      <c r="CW8" s="771" t="s">
        <v>552</v>
      </c>
      <c r="CX8" s="772"/>
      <c r="CY8" s="772"/>
      <c r="CZ8" s="772"/>
      <c r="DA8" s="773"/>
      <c r="DB8" s="771" t="s">
        <v>533</v>
      </c>
      <c r="DC8" s="772"/>
      <c r="DD8" s="772"/>
      <c r="DE8" s="772"/>
      <c r="DF8" s="773"/>
      <c r="DG8" s="771">
        <v>330</v>
      </c>
      <c r="DH8" s="772"/>
      <c r="DI8" s="772"/>
      <c r="DJ8" s="772"/>
      <c r="DK8" s="773"/>
      <c r="DL8" s="771" t="s">
        <v>533</v>
      </c>
      <c r="DM8" s="772"/>
      <c r="DN8" s="772"/>
      <c r="DO8" s="772"/>
      <c r="DP8" s="773"/>
      <c r="DQ8" s="771" t="s">
        <v>533</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536</v>
      </c>
      <c r="BT9" s="759"/>
      <c r="BU9" s="759"/>
      <c r="BV9" s="759"/>
      <c r="BW9" s="759"/>
      <c r="BX9" s="759"/>
      <c r="BY9" s="759"/>
      <c r="BZ9" s="759"/>
      <c r="CA9" s="759"/>
      <c r="CB9" s="759"/>
      <c r="CC9" s="759"/>
      <c r="CD9" s="759"/>
      <c r="CE9" s="759"/>
      <c r="CF9" s="759"/>
      <c r="CG9" s="760"/>
      <c r="CH9" s="771">
        <v>-86</v>
      </c>
      <c r="CI9" s="772"/>
      <c r="CJ9" s="772"/>
      <c r="CK9" s="772"/>
      <c r="CL9" s="773"/>
      <c r="CM9" s="771">
        <v>136</v>
      </c>
      <c r="CN9" s="772"/>
      <c r="CO9" s="772"/>
      <c r="CP9" s="772"/>
      <c r="CQ9" s="773"/>
      <c r="CR9" s="771">
        <v>36</v>
      </c>
      <c r="CS9" s="772"/>
      <c r="CT9" s="772"/>
      <c r="CU9" s="772"/>
      <c r="CV9" s="773"/>
      <c r="CW9" s="771">
        <v>3</v>
      </c>
      <c r="CX9" s="772"/>
      <c r="CY9" s="772"/>
      <c r="CZ9" s="772"/>
      <c r="DA9" s="773"/>
      <c r="DB9" s="771" t="s">
        <v>533</v>
      </c>
      <c r="DC9" s="772"/>
      <c r="DD9" s="772"/>
      <c r="DE9" s="772"/>
      <c r="DF9" s="773"/>
      <c r="DG9" s="771" t="s">
        <v>533</v>
      </c>
      <c r="DH9" s="772"/>
      <c r="DI9" s="772"/>
      <c r="DJ9" s="772"/>
      <c r="DK9" s="773"/>
      <c r="DL9" s="771" t="s">
        <v>533</v>
      </c>
      <c r="DM9" s="772"/>
      <c r="DN9" s="772"/>
      <c r="DO9" s="772"/>
      <c r="DP9" s="773"/>
      <c r="DQ9" s="771" t="s">
        <v>533</v>
      </c>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369</v>
      </c>
      <c r="B23" s="780" t="s">
        <v>370</v>
      </c>
      <c r="C23" s="781"/>
      <c r="D23" s="781"/>
      <c r="E23" s="781"/>
      <c r="F23" s="781"/>
      <c r="G23" s="781"/>
      <c r="H23" s="781"/>
      <c r="I23" s="781"/>
      <c r="J23" s="781"/>
      <c r="K23" s="781"/>
      <c r="L23" s="781"/>
      <c r="M23" s="781"/>
      <c r="N23" s="781"/>
      <c r="O23" s="781"/>
      <c r="P23" s="782"/>
      <c r="Q23" s="783">
        <v>14930</v>
      </c>
      <c r="R23" s="784"/>
      <c r="S23" s="784"/>
      <c r="T23" s="784"/>
      <c r="U23" s="784"/>
      <c r="V23" s="784">
        <v>14159</v>
      </c>
      <c r="W23" s="784"/>
      <c r="X23" s="784"/>
      <c r="Y23" s="784"/>
      <c r="Z23" s="784"/>
      <c r="AA23" s="784">
        <v>771</v>
      </c>
      <c r="AB23" s="784"/>
      <c r="AC23" s="784"/>
      <c r="AD23" s="784"/>
      <c r="AE23" s="785"/>
      <c r="AF23" s="786">
        <v>721</v>
      </c>
      <c r="AG23" s="784"/>
      <c r="AH23" s="784"/>
      <c r="AI23" s="784"/>
      <c r="AJ23" s="787"/>
      <c r="AK23" s="788"/>
      <c r="AL23" s="789"/>
      <c r="AM23" s="789"/>
      <c r="AN23" s="789"/>
      <c r="AO23" s="789"/>
      <c r="AP23" s="784">
        <v>16041</v>
      </c>
      <c r="AQ23" s="784"/>
      <c r="AR23" s="784"/>
      <c r="AS23" s="784"/>
      <c r="AT23" s="784"/>
      <c r="AU23" s="790"/>
      <c r="AV23" s="790"/>
      <c r="AW23" s="790"/>
      <c r="AX23" s="790"/>
      <c r="AY23" s="791"/>
      <c r="AZ23" s="799" t="s">
        <v>222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381</v>
      </c>
      <c r="C28" s="722"/>
      <c r="D28" s="722"/>
      <c r="E28" s="722"/>
      <c r="F28" s="722"/>
      <c r="G28" s="722"/>
      <c r="H28" s="722"/>
      <c r="I28" s="722"/>
      <c r="J28" s="722"/>
      <c r="K28" s="722"/>
      <c r="L28" s="722"/>
      <c r="M28" s="722"/>
      <c r="N28" s="722"/>
      <c r="O28" s="722"/>
      <c r="P28" s="723"/>
      <c r="Q28" s="812">
        <v>4201</v>
      </c>
      <c r="R28" s="813"/>
      <c r="S28" s="813"/>
      <c r="T28" s="813"/>
      <c r="U28" s="813"/>
      <c r="V28" s="813">
        <v>3967</v>
      </c>
      <c r="W28" s="813"/>
      <c r="X28" s="813"/>
      <c r="Y28" s="813"/>
      <c r="Z28" s="813"/>
      <c r="AA28" s="813">
        <v>234</v>
      </c>
      <c r="AB28" s="813"/>
      <c r="AC28" s="813"/>
      <c r="AD28" s="813"/>
      <c r="AE28" s="814"/>
      <c r="AF28" s="815">
        <v>234</v>
      </c>
      <c r="AG28" s="813"/>
      <c r="AH28" s="813"/>
      <c r="AI28" s="813"/>
      <c r="AJ28" s="816"/>
      <c r="AK28" s="817">
        <v>290</v>
      </c>
      <c r="AL28" s="808"/>
      <c r="AM28" s="808"/>
      <c r="AN28" s="808"/>
      <c r="AO28" s="808"/>
      <c r="AP28" s="808" t="s">
        <v>533</v>
      </c>
      <c r="AQ28" s="808"/>
      <c r="AR28" s="808"/>
      <c r="AS28" s="808"/>
      <c r="AT28" s="808"/>
      <c r="AU28" s="808" t="s">
        <v>533</v>
      </c>
      <c r="AV28" s="808"/>
      <c r="AW28" s="808"/>
      <c r="AX28" s="808"/>
      <c r="AY28" s="808"/>
      <c r="AZ28" s="809" t="s">
        <v>533</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382</v>
      </c>
      <c r="C29" s="746"/>
      <c r="D29" s="746"/>
      <c r="E29" s="746"/>
      <c r="F29" s="746"/>
      <c r="G29" s="746"/>
      <c r="H29" s="746"/>
      <c r="I29" s="746"/>
      <c r="J29" s="746"/>
      <c r="K29" s="746"/>
      <c r="L29" s="746"/>
      <c r="M29" s="746"/>
      <c r="N29" s="746"/>
      <c r="O29" s="746"/>
      <c r="P29" s="747"/>
      <c r="Q29" s="748">
        <v>3297</v>
      </c>
      <c r="R29" s="749"/>
      <c r="S29" s="749"/>
      <c r="T29" s="749"/>
      <c r="U29" s="749"/>
      <c r="V29" s="749">
        <v>3178</v>
      </c>
      <c r="W29" s="749"/>
      <c r="X29" s="749"/>
      <c r="Y29" s="749"/>
      <c r="Z29" s="749"/>
      <c r="AA29" s="749">
        <v>119</v>
      </c>
      <c r="AB29" s="749"/>
      <c r="AC29" s="749"/>
      <c r="AD29" s="749"/>
      <c r="AE29" s="750"/>
      <c r="AF29" s="751">
        <v>119</v>
      </c>
      <c r="AG29" s="752"/>
      <c r="AH29" s="752"/>
      <c r="AI29" s="752"/>
      <c r="AJ29" s="753"/>
      <c r="AK29" s="820">
        <v>543</v>
      </c>
      <c r="AL29" s="821"/>
      <c r="AM29" s="821"/>
      <c r="AN29" s="821"/>
      <c r="AO29" s="821"/>
      <c r="AP29" s="821" t="s">
        <v>533</v>
      </c>
      <c r="AQ29" s="821"/>
      <c r="AR29" s="821"/>
      <c r="AS29" s="821"/>
      <c r="AT29" s="821"/>
      <c r="AU29" s="821" t="s">
        <v>533</v>
      </c>
      <c r="AV29" s="821"/>
      <c r="AW29" s="821"/>
      <c r="AX29" s="821"/>
      <c r="AY29" s="821"/>
      <c r="AZ29" s="822" t="s">
        <v>533</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383</v>
      </c>
      <c r="C30" s="746"/>
      <c r="D30" s="746"/>
      <c r="E30" s="746"/>
      <c r="F30" s="746"/>
      <c r="G30" s="746"/>
      <c r="H30" s="746"/>
      <c r="I30" s="746"/>
      <c r="J30" s="746"/>
      <c r="K30" s="746"/>
      <c r="L30" s="746"/>
      <c r="M30" s="746"/>
      <c r="N30" s="746"/>
      <c r="O30" s="746"/>
      <c r="P30" s="747"/>
      <c r="Q30" s="748">
        <v>337</v>
      </c>
      <c r="R30" s="749"/>
      <c r="S30" s="749"/>
      <c r="T30" s="749"/>
      <c r="U30" s="749"/>
      <c r="V30" s="749">
        <v>333</v>
      </c>
      <c r="W30" s="749"/>
      <c r="X30" s="749"/>
      <c r="Y30" s="749"/>
      <c r="Z30" s="749"/>
      <c r="AA30" s="749">
        <v>4</v>
      </c>
      <c r="AB30" s="749"/>
      <c r="AC30" s="749"/>
      <c r="AD30" s="749"/>
      <c r="AE30" s="750"/>
      <c r="AF30" s="751">
        <v>4</v>
      </c>
      <c r="AG30" s="752"/>
      <c r="AH30" s="752"/>
      <c r="AI30" s="752"/>
      <c r="AJ30" s="753"/>
      <c r="AK30" s="820">
        <v>121</v>
      </c>
      <c r="AL30" s="821"/>
      <c r="AM30" s="821"/>
      <c r="AN30" s="821"/>
      <c r="AO30" s="821"/>
      <c r="AP30" s="821" t="s">
        <v>533</v>
      </c>
      <c r="AQ30" s="821"/>
      <c r="AR30" s="821"/>
      <c r="AS30" s="821"/>
      <c r="AT30" s="821"/>
      <c r="AU30" s="821" t="s">
        <v>533</v>
      </c>
      <c r="AV30" s="821"/>
      <c r="AW30" s="821"/>
      <c r="AX30" s="821"/>
      <c r="AY30" s="821"/>
      <c r="AZ30" s="822" t="s">
        <v>533</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384</v>
      </c>
      <c r="C31" s="746"/>
      <c r="D31" s="746"/>
      <c r="E31" s="746"/>
      <c r="F31" s="746"/>
      <c r="G31" s="746"/>
      <c r="H31" s="746"/>
      <c r="I31" s="746"/>
      <c r="J31" s="746"/>
      <c r="K31" s="746"/>
      <c r="L31" s="746"/>
      <c r="M31" s="746"/>
      <c r="N31" s="746"/>
      <c r="O31" s="746"/>
      <c r="P31" s="747"/>
      <c r="Q31" s="748">
        <v>803</v>
      </c>
      <c r="R31" s="749"/>
      <c r="S31" s="749"/>
      <c r="T31" s="749"/>
      <c r="U31" s="749"/>
      <c r="V31" s="749">
        <v>689</v>
      </c>
      <c r="W31" s="749"/>
      <c r="X31" s="749"/>
      <c r="Y31" s="749"/>
      <c r="Z31" s="749"/>
      <c r="AA31" s="749">
        <v>115</v>
      </c>
      <c r="AB31" s="749"/>
      <c r="AC31" s="749"/>
      <c r="AD31" s="749"/>
      <c r="AE31" s="750"/>
      <c r="AF31" s="751">
        <v>815</v>
      </c>
      <c r="AG31" s="752"/>
      <c r="AH31" s="752"/>
      <c r="AI31" s="752"/>
      <c r="AJ31" s="753"/>
      <c r="AK31" s="820">
        <v>8</v>
      </c>
      <c r="AL31" s="821"/>
      <c r="AM31" s="821"/>
      <c r="AN31" s="821"/>
      <c r="AO31" s="821"/>
      <c r="AP31" s="821">
        <v>1437</v>
      </c>
      <c r="AQ31" s="821"/>
      <c r="AR31" s="821"/>
      <c r="AS31" s="821"/>
      <c r="AT31" s="821"/>
      <c r="AU31" s="821">
        <v>30</v>
      </c>
      <c r="AV31" s="821"/>
      <c r="AW31" s="821"/>
      <c r="AX31" s="821"/>
      <c r="AY31" s="821"/>
      <c r="AZ31" s="822" t="s">
        <v>533</v>
      </c>
      <c r="BA31" s="822"/>
      <c r="BB31" s="822"/>
      <c r="BC31" s="822"/>
      <c r="BD31" s="822"/>
      <c r="BE31" s="818" t="s">
        <v>385</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386</v>
      </c>
      <c r="C32" s="746"/>
      <c r="D32" s="746"/>
      <c r="E32" s="746"/>
      <c r="F32" s="746"/>
      <c r="G32" s="746"/>
      <c r="H32" s="746"/>
      <c r="I32" s="746"/>
      <c r="J32" s="746"/>
      <c r="K32" s="746"/>
      <c r="L32" s="746"/>
      <c r="M32" s="746"/>
      <c r="N32" s="746"/>
      <c r="O32" s="746"/>
      <c r="P32" s="747"/>
      <c r="Q32" s="748">
        <v>998</v>
      </c>
      <c r="R32" s="749"/>
      <c r="S32" s="749"/>
      <c r="T32" s="749"/>
      <c r="U32" s="749"/>
      <c r="V32" s="749">
        <v>956</v>
      </c>
      <c r="W32" s="749"/>
      <c r="X32" s="749"/>
      <c r="Y32" s="749"/>
      <c r="Z32" s="749"/>
      <c r="AA32" s="749">
        <v>42</v>
      </c>
      <c r="AB32" s="749"/>
      <c r="AC32" s="749"/>
      <c r="AD32" s="749"/>
      <c r="AE32" s="750"/>
      <c r="AF32" s="751">
        <v>244</v>
      </c>
      <c r="AG32" s="752"/>
      <c r="AH32" s="752"/>
      <c r="AI32" s="752"/>
      <c r="AJ32" s="753"/>
      <c r="AK32" s="820">
        <v>707</v>
      </c>
      <c r="AL32" s="821"/>
      <c r="AM32" s="821"/>
      <c r="AN32" s="821"/>
      <c r="AO32" s="821"/>
      <c r="AP32" s="821">
        <v>9438</v>
      </c>
      <c r="AQ32" s="821"/>
      <c r="AR32" s="821"/>
      <c r="AS32" s="821"/>
      <c r="AT32" s="821"/>
      <c r="AU32" s="821">
        <v>7116</v>
      </c>
      <c r="AV32" s="821"/>
      <c r="AW32" s="821"/>
      <c r="AX32" s="821"/>
      <c r="AY32" s="821"/>
      <c r="AZ32" s="822" t="s">
        <v>533</v>
      </c>
      <c r="BA32" s="822"/>
      <c r="BB32" s="822"/>
      <c r="BC32" s="822"/>
      <c r="BD32" s="822"/>
      <c r="BE32" s="818" t="s">
        <v>385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387</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369</v>
      </c>
      <c r="B63" s="780" t="s">
        <v>388</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1415</v>
      </c>
      <c r="AG63" s="832"/>
      <c r="AH63" s="832"/>
      <c r="AI63" s="832"/>
      <c r="AJ63" s="833"/>
      <c r="AK63" s="834"/>
      <c r="AL63" s="829"/>
      <c r="AM63" s="829"/>
      <c r="AN63" s="829"/>
      <c r="AO63" s="829"/>
      <c r="AP63" s="832">
        <v>10875</v>
      </c>
      <c r="AQ63" s="832"/>
      <c r="AR63" s="832"/>
      <c r="AS63" s="832"/>
      <c r="AT63" s="832"/>
      <c r="AU63" s="832">
        <v>7146</v>
      </c>
      <c r="AV63" s="832"/>
      <c r="AW63" s="832"/>
      <c r="AX63" s="832"/>
      <c r="AY63" s="832"/>
      <c r="AZ63" s="836"/>
      <c r="BA63" s="836"/>
      <c r="BB63" s="836"/>
      <c r="BC63" s="836"/>
      <c r="BD63" s="836"/>
      <c r="BE63" s="837"/>
      <c r="BF63" s="837"/>
      <c r="BG63" s="837"/>
      <c r="BH63" s="837"/>
      <c r="BI63" s="838"/>
      <c r="BJ63" s="839" t="s">
        <v>222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390</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391</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539</v>
      </c>
      <c r="C68" s="860"/>
      <c r="D68" s="860"/>
      <c r="E68" s="860"/>
      <c r="F68" s="860"/>
      <c r="G68" s="860"/>
      <c r="H68" s="860"/>
      <c r="I68" s="860"/>
      <c r="J68" s="860"/>
      <c r="K68" s="860"/>
      <c r="L68" s="860"/>
      <c r="M68" s="860"/>
      <c r="N68" s="860"/>
      <c r="O68" s="860"/>
      <c r="P68" s="861"/>
      <c r="Q68" s="862">
        <v>6740</v>
      </c>
      <c r="R68" s="856"/>
      <c r="S68" s="856"/>
      <c r="T68" s="856"/>
      <c r="U68" s="856"/>
      <c r="V68" s="856">
        <v>6646</v>
      </c>
      <c r="W68" s="856"/>
      <c r="X68" s="856"/>
      <c r="Y68" s="856"/>
      <c r="Z68" s="856"/>
      <c r="AA68" s="856">
        <v>95</v>
      </c>
      <c r="AB68" s="856"/>
      <c r="AC68" s="856"/>
      <c r="AD68" s="856"/>
      <c r="AE68" s="856"/>
      <c r="AF68" s="856">
        <v>95</v>
      </c>
      <c r="AG68" s="856"/>
      <c r="AH68" s="856"/>
      <c r="AI68" s="856"/>
      <c r="AJ68" s="856"/>
      <c r="AK68" s="856">
        <v>82</v>
      </c>
      <c r="AL68" s="856"/>
      <c r="AM68" s="856"/>
      <c r="AN68" s="856"/>
      <c r="AO68" s="856"/>
      <c r="AP68" s="856">
        <v>6044</v>
      </c>
      <c r="AQ68" s="856"/>
      <c r="AR68" s="856"/>
      <c r="AS68" s="856"/>
      <c r="AT68" s="856"/>
      <c r="AU68" s="856">
        <v>491</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540</v>
      </c>
      <c r="C69" s="864"/>
      <c r="D69" s="864"/>
      <c r="E69" s="864"/>
      <c r="F69" s="864"/>
      <c r="G69" s="864"/>
      <c r="H69" s="864"/>
      <c r="I69" s="864"/>
      <c r="J69" s="864"/>
      <c r="K69" s="864"/>
      <c r="L69" s="864"/>
      <c r="M69" s="864"/>
      <c r="N69" s="864"/>
      <c r="O69" s="864"/>
      <c r="P69" s="865"/>
      <c r="Q69" s="866">
        <v>16467</v>
      </c>
      <c r="R69" s="821"/>
      <c r="S69" s="821"/>
      <c r="T69" s="821"/>
      <c r="U69" s="821"/>
      <c r="V69" s="821">
        <v>16190</v>
      </c>
      <c r="W69" s="821"/>
      <c r="X69" s="821"/>
      <c r="Y69" s="821"/>
      <c r="Z69" s="821"/>
      <c r="AA69" s="821">
        <v>277</v>
      </c>
      <c r="AB69" s="821"/>
      <c r="AC69" s="821"/>
      <c r="AD69" s="821"/>
      <c r="AE69" s="821"/>
      <c r="AF69" s="821">
        <v>640</v>
      </c>
      <c r="AG69" s="821"/>
      <c r="AH69" s="821"/>
      <c r="AI69" s="821"/>
      <c r="AJ69" s="821"/>
      <c r="AK69" s="821">
        <v>1182</v>
      </c>
      <c r="AL69" s="821"/>
      <c r="AM69" s="821"/>
      <c r="AN69" s="821"/>
      <c r="AO69" s="821"/>
      <c r="AP69" s="821">
        <v>16618</v>
      </c>
      <c r="AQ69" s="821"/>
      <c r="AR69" s="821"/>
      <c r="AS69" s="821"/>
      <c r="AT69" s="821"/>
      <c r="AU69" s="821">
        <v>738</v>
      </c>
      <c r="AV69" s="821"/>
      <c r="AW69" s="821"/>
      <c r="AX69" s="821"/>
      <c r="AY69" s="821"/>
      <c r="AZ69" s="867" t="s">
        <v>551</v>
      </c>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541</v>
      </c>
      <c r="C70" s="864"/>
      <c r="D70" s="864"/>
      <c r="E70" s="864"/>
      <c r="F70" s="864"/>
      <c r="G70" s="864"/>
      <c r="H70" s="864"/>
      <c r="I70" s="864"/>
      <c r="J70" s="864"/>
      <c r="K70" s="864"/>
      <c r="L70" s="864"/>
      <c r="M70" s="864"/>
      <c r="N70" s="864"/>
      <c r="O70" s="864"/>
      <c r="P70" s="865"/>
      <c r="Q70" s="866">
        <v>1333</v>
      </c>
      <c r="R70" s="821"/>
      <c r="S70" s="821"/>
      <c r="T70" s="821"/>
      <c r="U70" s="821"/>
      <c r="V70" s="821">
        <v>1298</v>
      </c>
      <c r="W70" s="821"/>
      <c r="X70" s="821"/>
      <c r="Y70" s="821"/>
      <c r="Z70" s="821"/>
      <c r="AA70" s="821">
        <v>35</v>
      </c>
      <c r="AB70" s="821"/>
      <c r="AC70" s="821"/>
      <c r="AD70" s="821"/>
      <c r="AE70" s="821"/>
      <c r="AF70" s="821">
        <v>35</v>
      </c>
      <c r="AG70" s="821"/>
      <c r="AH70" s="821"/>
      <c r="AI70" s="821"/>
      <c r="AJ70" s="821"/>
      <c r="AK70" s="821">
        <v>2</v>
      </c>
      <c r="AL70" s="821"/>
      <c r="AM70" s="821"/>
      <c r="AN70" s="821"/>
      <c r="AO70" s="821"/>
      <c r="AP70" s="821" t="s">
        <v>533</v>
      </c>
      <c r="AQ70" s="821"/>
      <c r="AR70" s="821"/>
      <c r="AS70" s="821"/>
      <c r="AT70" s="821"/>
      <c r="AU70" s="821" t="s">
        <v>550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542</v>
      </c>
      <c r="C71" s="864"/>
      <c r="D71" s="864"/>
      <c r="E71" s="864"/>
      <c r="F71" s="864"/>
      <c r="G71" s="864"/>
      <c r="H71" s="864"/>
      <c r="I71" s="864"/>
      <c r="J71" s="864"/>
      <c r="K71" s="864"/>
      <c r="L71" s="864"/>
      <c r="M71" s="864"/>
      <c r="N71" s="864"/>
      <c r="O71" s="864"/>
      <c r="P71" s="865"/>
      <c r="Q71" s="866">
        <v>155546</v>
      </c>
      <c r="R71" s="821"/>
      <c r="S71" s="821"/>
      <c r="T71" s="821"/>
      <c r="U71" s="821"/>
      <c r="V71" s="821">
        <v>149149</v>
      </c>
      <c r="W71" s="821"/>
      <c r="X71" s="821"/>
      <c r="Y71" s="821"/>
      <c r="Z71" s="821"/>
      <c r="AA71" s="821">
        <v>6397</v>
      </c>
      <c r="AB71" s="821"/>
      <c r="AC71" s="821"/>
      <c r="AD71" s="821"/>
      <c r="AE71" s="821"/>
      <c r="AF71" s="821">
        <v>6397</v>
      </c>
      <c r="AG71" s="821"/>
      <c r="AH71" s="821"/>
      <c r="AI71" s="821"/>
      <c r="AJ71" s="821"/>
      <c r="AK71" s="821">
        <v>1957</v>
      </c>
      <c r="AL71" s="821"/>
      <c r="AM71" s="821"/>
      <c r="AN71" s="821"/>
      <c r="AO71" s="821"/>
      <c r="AP71" s="821" t="s">
        <v>533</v>
      </c>
      <c r="AQ71" s="821"/>
      <c r="AR71" s="821"/>
      <c r="AS71" s="821"/>
      <c r="AT71" s="821"/>
      <c r="AU71" s="821" t="s">
        <v>533</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543</v>
      </c>
      <c r="C72" s="864"/>
      <c r="D72" s="864"/>
      <c r="E72" s="864"/>
      <c r="F72" s="864"/>
      <c r="G72" s="864"/>
      <c r="H72" s="864"/>
      <c r="I72" s="864"/>
      <c r="J72" s="864"/>
      <c r="K72" s="864"/>
      <c r="L72" s="864"/>
      <c r="M72" s="864"/>
      <c r="N72" s="864"/>
      <c r="O72" s="864"/>
      <c r="P72" s="865"/>
      <c r="Q72" s="866">
        <v>1114</v>
      </c>
      <c r="R72" s="821"/>
      <c r="S72" s="821"/>
      <c r="T72" s="821"/>
      <c r="U72" s="821"/>
      <c r="V72" s="821">
        <v>1110</v>
      </c>
      <c r="W72" s="821"/>
      <c r="X72" s="821"/>
      <c r="Y72" s="821"/>
      <c r="Z72" s="821"/>
      <c r="AA72" s="821">
        <v>4</v>
      </c>
      <c r="AB72" s="821"/>
      <c r="AC72" s="821"/>
      <c r="AD72" s="821"/>
      <c r="AE72" s="821"/>
      <c r="AF72" s="821">
        <v>4</v>
      </c>
      <c r="AG72" s="821"/>
      <c r="AH72" s="821"/>
      <c r="AI72" s="821"/>
      <c r="AJ72" s="821"/>
      <c r="AK72" s="821" t="s">
        <v>548</v>
      </c>
      <c r="AL72" s="821"/>
      <c r="AM72" s="821"/>
      <c r="AN72" s="821"/>
      <c r="AO72" s="821"/>
      <c r="AP72" s="821" t="s">
        <v>533</v>
      </c>
      <c r="AQ72" s="821"/>
      <c r="AR72" s="821"/>
      <c r="AS72" s="821"/>
      <c r="AT72" s="821"/>
      <c r="AU72" s="821" t="s">
        <v>533</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544</v>
      </c>
      <c r="C73" s="864"/>
      <c r="D73" s="864"/>
      <c r="E73" s="864"/>
      <c r="F73" s="864"/>
      <c r="G73" s="864"/>
      <c r="H73" s="864"/>
      <c r="I73" s="864"/>
      <c r="J73" s="864"/>
      <c r="K73" s="864"/>
      <c r="L73" s="864"/>
      <c r="M73" s="864"/>
      <c r="N73" s="864"/>
      <c r="O73" s="864"/>
      <c r="P73" s="865"/>
      <c r="Q73" s="866">
        <v>111</v>
      </c>
      <c r="R73" s="821"/>
      <c r="S73" s="821"/>
      <c r="T73" s="821"/>
      <c r="U73" s="821"/>
      <c r="V73" s="821">
        <v>101</v>
      </c>
      <c r="W73" s="821"/>
      <c r="X73" s="821"/>
      <c r="Y73" s="821"/>
      <c r="Z73" s="821"/>
      <c r="AA73" s="821">
        <v>10</v>
      </c>
      <c r="AB73" s="821"/>
      <c r="AC73" s="821"/>
      <c r="AD73" s="821"/>
      <c r="AE73" s="821"/>
      <c r="AF73" s="821">
        <v>10</v>
      </c>
      <c r="AG73" s="821"/>
      <c r="AH73" s="821"/>
      <c r="AI73" s="821"/>
      <c r="AJ73" s="821"/>
      <c r="AK73" s="821">
        <v>23</v>
      </c>
      <c r="AL73" s="821"/>
      <c r="AM73" s="821"/>
      <c r="AN73" s="821"/>
      <c r="AO73" s="821"/>
      <c r="AP73" s="821" t="s">
        <v>533</v>
      </c>
      <c r="AQ73" s="821"/>
      <c r="AR73" s="821"/>
      <c r="AS73" s="821"/>
      <c r="AT73" s="821"/>
      <c r="AU73" s="821" t="s">
        <v>533</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547</v>
      </c>
      <c r="C74" s="864"/>
      <c r="D74" s="864"/>
      <c r="E74" s="864"/>
      <c r="F74" s="864"/>
      <c r="G74" s="864"/>
      <c r="H74" s="864"/>
      <c r="I74" s="864"/>
      <c r="J74" s="864"/>
      <c r="K74" s="864"/>
      <c r="L74" s="864"/>
      <c r="M74" s="864"/>
      <c r="N74" s="864"/>
      <c r="O74" s="864"/>
      <c r="P74" s="865"/>
      <c r="Q74" s="866">
        <v>38</v>
      </c>
      <c r="R74" s="821"/>
      <c r="S74" s="821"/>
      <c r="T74" s="821"/>
      <c r="U74" s="821"/>
      <c r="V74" s="821">
        <v>32</v>
      </c>
      <c r="W74" s="821"/>
      <c r="X74" s="821"/>
      <c r="Y74" s="821"/>
      <c r="Z74" s="821"/>
      <c r="AA74" s="821">
        <v>6</v>
      </c>
      <c r="AB74" s="821"/>
      <c r="AC74" s="821"/>
      <c r="AD74" s="821"/>
      <c r="AE74" s="821"/>
      <c r="AF74" s="821">
        <v>6</v>
      </c>
      <c r="AG74" s="821"/>
      <c r="AH74" s="821"/>
      <c r="AI74" s="821"/>
      <c r="AJ74" s="821"/>
      <c r="AK74" s="821">
        <v>10</v>
      </c>
      <c r="AL74" s="821"/>
      <c r="AM74" s="821"/>
      <c r="AN74" s="821"/>
      <c r="AO74" s="821"/>
      <c r="AP74" s="821" t="s">
        <v>549</v>
      </c>
      <c r="AQ74" s="821"/>
      <c r="AR74" s="821"/>
      <c r="AS74" s="821"/>
      <c r="AT74" s="821"/>
      <c r="AU74" s="821" t="s">
        <v>533</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545</v>
      </c>
      <c r="C75" s="864"/>
      <c r="D75" s="864"/>
      <c r="E75" s="864"/>
      <c r="F75" s="864"/>
      <c r="G75" s="864"/>
      <c r="H75" s="864"/>
      <c r="I75" s="864"/>
      <c r="J75" s="864"/>
      <c r="K75" s="864"/>
      <c r="L75" s="864"/>
      <c r="M75" s="864"/>
      <c r="N75" s="864"/>
      <c r="O75" s="864"/>
      <c r="P75" s="865"/>
      <c r="Q75" s="869">
        <v>7691</v>
      </c>
      <c r="R75" s="870"/>
      <c r="S75" s="870"/>
      <c r="T75" s="870"/>
      <c r="U75" s="820"/>
      <c r="V75" s="871">
        <v>7373</v>
      </c>
      <c r="W75" s="870"/>
      <c r="X75" s="870"/>
      <c r="Y75" s="870"/>
      <c r="Z75" s="820"/>
      <c r="AA75" s="871">
        <v>318</v>
      </c>
      <c r="AB75" s="870"/>
      <c r="AC75" s="870"/>
      <c r="AD75" s="870"/>
      <c r="AE75" s="820"/>
      <c r="AF75" s="871">
        <v>318</v>
      </c>
      <c r="AG75" s="870"/>
      <c r="AH75" s="870"/>
      <c r="AI75" s="870"/>
      <c r="AJ75" s="820"/>
      <c r="AK75" s="871" t="s">
        <v>533</v>
      </c>
      <c r="AL75" s="870"/>
      <c r="AM75" s="870"/>
      <c r="AN75" s="870"/>
      <c r="AO75" s="820"/>
      <c r="AP75" s="871" t="s">
        <v>533</v>
      </c>
      <c r="AQ75" s="870"/>
      <c r="AR75" s="870"/>
      <c r="AS75" s="870"/>
      <c r="AT75" s="820"/>
      <c r="AU75" s="871" t="s">
        <v>533</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546</v>
      </c>
      <c r="C76" s="864"/>
      <c r="D76" s="864"/>
      <c r="E76" s="864"/>
      <c r="F76" s="864"/>
      <c r="G76" s="864"/>
      <c r="H76" s="864"/>
      <c r="I76" s="864"/>
      <c r="J76" s="864"/>
      <c r="K76" s="864"/>
      <c r="L76" s="864"/>
      <c r="M76" s="864"/>
      <c r="N76" s="864"/>
      <c r="O76" s="864"/>
      <c r="P76" s="865"/>
      <c r="Q76" s="869">
        <v>14</v>
      </c>
      <c r="R76" s="870"/>
      <c r="S76" s="870"/>
      <c r="T76" s="870"/>
      <c r="U76" s="820"/>
      <c r="V76" s="871">
        <v>11</v>
      </c>
      <c r="W76" s="870"/>
      <c r="X76" s="870"/>
      <c r="Y76" s="870"/>
      <c r="Z76" s="820"/>
      <c r="AA76" s="871">
        <v>3</v>
      </c>
      <c r="AB76" s="870"/>
      <c r="AC76" s="870"/>
      <c r="AD76" s="870"/>
      <c r="AE76" s="820"/>
      <c r="AF76" s="871">
        <v>3</v>
      </c>
      <c r="AG76" s="870"/>
      <c r="AH76" s="870"/>
      <c r="AI76" s="870"/>
      <c r="AJ76" s="820"/>
      <c r="AK76" s="871" t="s">
        <v>533</v>
      </c>
      <c r="AL76" s="870"/>
      <c r="AM76" s="870"/>
      <c r="AN76" s="870"/>
      <c r="AO76" s="820"/>
      <c r="AP76" s="871" t="s">
        <v>533</v>
      </c>
      <c r="AQ76" s="870"/>
      <c r="AR76" s="870"/>
      <c r="AS76" s="870"/>
      <c r="AT76" s="820"/>
      <c r="AU76" s="871" t="s">
        <v>533</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369</v>
      </c>
      <c r="B88" s="780" t="s">
        <v>392</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7508</v>
      </c>
      <c r="AG88" s="832"/>
      <c r="AH88" s="832"/>
      <c r="AI88" s="832"/>
      <c r="AJ88" s="832"/>
      <c r="AK88" s="829"/>
      <c r="AL88" s="829"/>
      <c r="AM88" s="829"/>
      <c r="AN88" s="829"/>
      <c r="AO88" s="829"/>
      <c r="AP88" s="832">
        <v>22662</v>
      </c>
      <c r="AQ88" s="832"/>
      <c r="AR88" s="832"/>
      <c r="AS88" s="832"/>
      <c r="AT88" s="832"/>
      <c r="AU88" s="832">
        <v>1229</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393</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191</v>
      </c>
      <c r="CS102" s="840"/>
      <c r="CT102" s="840"/>
      <c r="CU102" s="840"/>
      <c r="CV102" s="883"/>
      <c r="CW102" s="882">
        <v>3</v>
      </c>
      <c r="CX102" s="840"/>
      <c r="CY102" s="840"/>
      <c r="CZ102" s="840"/>
      <c r="DA102" s="883"/>
      <c r="DB102" s="882" t="s">
        <v>537</v>
      </c>
      <c r="DC102" s="840"/>
      <c r="DD102" s="840"/>
      <c r="DE102" s="840"/>
      <c r="DF102" s="883"/>
      <c r="DG102" s="882">
        <v>330</v>
      </c>
      <c r="DH102" s="840"/>
      <c r="DI102" s="840"/>
      <c r="DJ102" s="840"/>
      <c r="DK102" s="883"/>
      <c r="DL102" s="882" t="s">
        <v>538</v>
      </c>
      <c r="DM102" s="840"/>
      <c r="DN102" s="840"/>
      <c r="DO102" s="840"/>
      <c r="DP102" s="883"/>
      <c r="DQ102" s="882" t="s">
        <v>533</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400</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401</v>
      </c>
      <c r="AB109" s="885"/>
      <c r="AC109" s="885"/>
      <c r="AD109" s="885"/>
      <c r="AE109" s="886"/>
      <c r="AF109" s="884" t="s">
        <v>288</v>
      </c>
      <c r="AG109" s="885"/>
      <c r="AH109" s="885"/>
      <c r="AI109" s="885"/>
      <c r="AJ109" s="886"/>
      <c r="AK109" s="884" t="s">
        <v>287</v>
      </c>
      <c r="AL109" s="885"/>
      <c r="AM109" s="885"/>
      <c r="AN109" s="885"/>
      <c r="AO109" s="886"/>
      <c r="AP109" s="884" t="s">
        <v>402</v>
      </c>
      <c r="AQ109" s="885"/>
      <c r="AR109" s="885"/>
      <c r="AS109" s="885"/>
      <c r="AT109" s="887"/>
      <c r="AU109" s="904" t="s">
        <v>400</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401</v>
      </c>
      <c r="BR109" s="885"/>
      <c r="BS109" s="885"/>
      <c r="BT109" s="885"/>
      <c r="BU109" s="886"/>
      <c r="BV109" s="884" t="s">
        <v>288</v>
      </c>
      <c r="BW109" s="885"/>
      <c r="BX109" s="885"/>
      <c r="BY109" s="885"/>
      <c r="BZ109" s="886"/>
      <c r="CA109" s="884" t="s">
        <v>287</v>
      </c>
      <c r="CB109" s="885"/>
      <c r="CC109" s="885"/>
      <c r="CD109" s="885"/>
      <c r="CE109" s="886"/>
      <c r="CF109" s="905" t="s">
        <v>402</v>
      </c>
      <c r="CG109" s="905"/>
      <c r="CH109" s="905"/>
      <c r="CI109" s="905"/>
      <c r="CJ109" s="905"/>
      <c r="CK109" s="884" t="s">
        <v>403</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401</v>
      </c>
      <c r="DH109" s="885"/>
      <c r="DI109" s="885"/>
      <c r="DJ109" s="885"/>
      <c r="DK109" s="886"/>
      <c r="DL109" s="884" t="s">
        <v>288</v>
      </c>
      <c r="DM109" s="885"/>
      <c r="DN109" s="885"/>
      <c r="DO109" s="885"/>
      <c r="DP109" s="886"/>
      <c r="DQ109" s="884" t="s">
        <v>287</v>
      </c>
      <c r="DR109" s="885"/>
      <c r="DS109" s="885"/>
      <c r="DT109" s="885"/>
      <c r="DU109" s="886"/>
      <c r="DV109" s="884" t="s">
        <v>402</v>
      </c>
      <c r="DW109" s="885"/>
      <c r="DX109" s="885"/>
      <c r="DY109" s="885"/>
      <c r="DZ109" s="887"/>
    </row>
    <row r="110" spans="1:131" s="199" customFormat="1" ht="26.25" customHeight="1">
      <c r="A110" s="888" t="s">
        <v>404</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1612237</v>
      </c>
      <c r="AB110" s="892"/>
      <c r="AC110" s="892"/>
      <c r="AD110" s="892"/>
      <c r="AE110" s="893"/>
      <c r="AF110" s="894">
        <v>1514495</v>
      </c>
      <c r="AG110" s="892"/>
      <c r="AH110" s="892"/>
      <c r="AI110" s="892"/>
      <c r="AJ110" s="893"/>
      <c r="AK110" s="894">
        <v>1415518</v>
      </c>
      <c r="AL110" s="892"/>
      <c r="AM110" s="892"/>
      <c r="AN110" s="892"/>
      <c r="AO110" s="893"/>
      <c r="AP110" s="895">
        <v>20.7</v>
      </c>
      <c r="AQ110" s="896"/>
      <c r="AR110" s="896"/>
      <c r="AS110" s="896"/>
      <c r="AT110" s="897"/>
      <c r="AU110" s="898" t="s">
        <v>62</v>
      </c>
      <c r="AV110" s="899"/>
      <c r="AW110" s="899"/>
      <c r="AX110" s="899"/>
      <c r="AY110" s="899"/>
      <c r="AZ110" s="940" t="s">
        <v>405</v>
      </c>
      <c r="BA110" s="889"/>
      <c r="BB110" s="889"/>
      <c r="BC110" s="889"/>
      <c r="BD110" s="889"/>
      <c r="BE110" s="889"/>
      <c r="BF110" s="889"/>
      <c r="BG110" s="889"/>
      <c r="BH110" s="889"/>
      <c r="BI110" s="889"/>
      <c r="BJ110" s="889"/>
      <c r="BK110" s="889"/>
      <c r="BL110" s="889"/>
      <c r="BM110" s="889"/>
      <c r="BN110" s="889"/>
      <c r="BO110" s="889"/>
      <c r="BP110" s="890"/>
      <c r="BQ110" s="926">
        <v>16424678</v>
      </c>
      <c r="BR110" s="927"/>
      <c r="BS110" s="927"/>
      <c r="BT110" s="927"/>
      <c r="BU110" s="927"/>
      <c r="BV110" s="927">
        <v>16514373</v>
      </c>
      <c r="BW110" s="927"/>
      <c r="BX110" s="927"/>
      <c r="BY110" s="927"/>
      <c r="BZ110" s="927"/>
      <c r="CA110" s="927">
        <v>16041454</v>
      </c>
      <c r="CB110" s="927"/>
      <c r="CC110" s="927"/>
      <c r="CD110" s="927"/>
      <c r="CE110" s="927"/>
      <c r="CF110" s="941">
        <v>234.3</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222</v>
      </c>
      <c r="DH110" s="927"/>
      <c r="DI110" s="927"/>
      <c r="DJ110" s="927"/>
      <c r="DK110" s="927"/>
      <c r="DL110" s="927" t="s">
        <v>222</v>
      </c>
      <c r="DM110" s="927"/>
      <c r="DN110" s="927"/>
      <c r="DO110" s="927"/>
      <c r="DP110" s="927"/>
      <c r="DQ110" s="927" t="s">
        <v>222</v>
      </c>
      <c r="DR110" s="927"/>
      <c r="DS110" s="927"/>
      <c r="DT110" s="927"/>
      <c r="DU110" s="927"/>
      <c r="DV110" s="928" t="s">
        <v>222</v>
      </c>
      <c r="DW110" s="928"/>
      <c r="DX110" s="928"/>
      <c r="DY110" s="928"/>
      <c r="DZ110" s="929"/>
    </row>
    <row r="111" spans="1:131" s="199"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900"/>
      <c r="AV111" s="901"/>
      <c r="AW111" s="901"/>
      <c r="AX111" s="901"/>
      <c r="AY111" s="901"/>
      <c r="AZ111" s="949" t="s">
        <v>409</v>
      </c>
      <c r="BA111" s="950"/>
      <c r="BB111" s="950"/>
      <c r="BC111" s="950"/>
      <c r="BD111" s="950"/>
      <c r="BE111" s="950"/>
      <c r="BF111" s="950"/>
      <c r="BG111" s="950"/>
      <c r="BH111" s="950"/>
      <c r="BI111" s="950"/>
      <c r="BJ111" s="950"/>
      <c r="BK111" s="950"/>
      <c r="BL111" s="950"/>
      <c r="BM111" s="950"/>
      <c r="BN111" s="950"/>
      <c r="BO111" s="950"/>
      <c r="BP111" s="951"/>
      <c r="BQ111" s="919">
        <v>100280</v>
      </c>
      <c r="BR111" s="920"/>
      <c r="BS111" s="920"/>
      <c r="BT111" s="920"/>
      <c r="BU111" s="920"/>
      <c r="BV111" s="920">
        <v>91940</v>
      </c>
      <c r="BW111" s="920"/>
      <c r="BX111" s="920"/>
      <c r="BY111" s="920"/>
      <c r="BZ111" s="920"/>
      <c r="CA111" s="920">
        <v>83600</v>
      </c>
      <c r="CB111" s="920"/>
      <c r="CC111" s="920"/>
      <c r="CD111" s="920"/>
      <c r="CE111" s="920"/>
      <c r="CF111" s="914">
        <v>1.2</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9"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900"/>
      <c r="AV112" s="901"/>
      <c r="AW112" s="901"/>
      <c r="AX112" s="901"/>
      <c r="AY112" s="901"/>
      <c r="AZ112" s="949" t="s">
        <v>413</v>
      </c>
      <c r="BA112" s="950"/>
      <c r="BB112" s="950"/>
      <c r="BC112" s="950"/>
      <c r="BD112" s="950"/>
      <c r="BE112" s="950"/>
      <c r="BF112" s="950"/>
      <c r="BG112" s="950"/>
      <c r="BH112" s="950"/>
      <c r="BI112" s="950"/>
      <c r="BJ112" s="950"/>
      <c r="BK112" s="950"/>
      <c r="BL112" s="950"/>
      <c r="BM112" s="950"/>
      <c r="BN112" s="950"/>
      <c r="BO112" s="950"/>
      <c r="BP112" s="951"/>
      <c r="BQ112" s="919">
        <v>8025461</v>
      </c>
      <c r="BR112" s="920"/>
      <c r="BS112" s="920"/>
      <c r="BT112" s="920"/>
      <c r="BU112" s="920"/>
      <c r="BV112" s="920">
        <v>7546912</v>
      </c>
      <c r="BW112" s="920"/>
      <c r="BX112" s="920"/>
      <c r="BY112" s="920"/>
      <c r="BZ112" s="920"/>
      <c r="CA112" s="920">
        <v>7146084</v>
      </c>
      <c r="CB112" s="920"/>
      <c r="CC112" s="920"/>
      <c r="CD112" s="920"/>
      <c r="CE112" s="920"/>
      <c r="CF112" s="914">
        <v>104.4</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222</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9"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589603</v>
      </c>
      <c r="AB113" s="934"/>
      <c r="AC113" s="934"/>
      <c r="AD113" s="934"/>
      <c r="AE113" s="935"/>
      <c r="AF113" s="936">
        <v>604668</v>
      </c>
      <c r="AG113" s="934"/>
      <c r="AH113" s="934"/>
      <c r="AI113" s="934"/>
      <c r="AJ113" s="935"/>
      <c r="AK113" s="936">
        <v>594661</v>
      </c>
      <c r="AL113" s="934"/>
      <c r="AM113" s="934"/>
      <c r="AN113" s="934"/>
      <c r="AO113" s="935"/>
      <c r="AP113" s="937">
        <v>8.6999999999999993</v>
      </c>
      <c r="AQ113" s="938"/>
      <c r="AR113" s="938"/>
      <c r="AS113" s="938"/>
      <c r="AT113" s="939"/>
      <c r="AU113" s="900"/>
      <c r="AV113" s="901"/>
      <c r="AW113" s="901"/>
      <c r="AX113" s="901"/>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1331863</v>
      </c>
      <c r="BR113" s="920"/>
      <c r="BS113" s="920"/>
      <c r="BT113" s="920"/>
      <c r="BU113" s="920"/>
      <c r="BV113" s="920">
        <v>1252146</v>
      </c>
      <c r="BW113" s="920"/>
      <c r="BX113" s="920"/>
      <c r="BY113" s="920"/>
      <c r="BZ113" s="920"/>
      <c r="CA113" s="920">
        <v>1229444</v>
      </c>
      <c r="CB113" s="920"/>
      <c r="CC113" s="920"/>
      <c r="CD113" s="920"/>
      <c r="CE113" s="920"/>
      <c r="CF113" s="914">
        <v>18</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9"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158148</v>
      </c>
      <c r="AB114" s="959"/>
      <c r="AC114" s="959"/>
      <c r="AD114" s="959"/>
      <c r="AE114" s="960"/>
      <c r="AF114" s="961">
        <v>174952</v>
      </c>
      <c r="AG114" s="959"/>
      <c r="AH114" s="959"/>
      <c r="AI114" s="959"/>
      <c r="AJ114" s="960"/>
      <c r="AK114" s="961">
        <v>152259</v>
      </c>
      <c r="AL114" s="959"/>
      <c r="AM114" s="959"/>
      <c r="AN114" s="959"/>
      <c r="AO114" s="960"/>
      <c r="AP114" s="962">
        <v>2.2000000000000002</v>
      </c>
      <c r="AQ114" s="963"/>
      <c r="AR114" s="963"/>
      <c r="AS114" s="963"/>
      <c r="AT114" s="964"/>
      <c r="AU114" s="900"/>
      <c r="AV114" s="901"/>
      <c r="AW114" s="901"/>
      <c r="AX114" s="901"/>
      <c r="AY114" s="901"/>
      <c r="AZ114" s="949" t="s">
        <v>419</v>
      </c>
      <c r="BA114" s="950"/>
      <c r="BB114" s="950"/>
      <c r="BC114" s="950"/>
      <c r="BD114" s="950"/>
      <c r="BE114" s="950"/>
      <c r="BF114" s="950"/>
      <c r="BG114" s="950"/>
      <c r="BH114" s="950"/>
      <c r="BI114" s="950"/>
      <c r="BJ114" s="950"/>
      <c r="BK114" s="950"/>
      <c r="BL114" s="950"/>
      <c r="BM114" s="950"/>
      <c r="BN114" s="950"/>
      <c r="BO114" s="950"/>
      <c r="BP114" s="951"/>
      <c r="BQ114" s="919">
        <v>2347074</v>
      </c>
      <c r="BR114" s="920"/>
      <c r="BS114" s="920"/>
      <c r="BT114" s="920"/>
      <c r="BU114" s="920"/>
      <c r="BV114" s="920">
        <v>2283799</v>
      </c>
      <c r="BW114" s="920"/>
      <c r="BX114" s="920"/>
      <c r="BY114" s="920"/>
      <c r="BZ114" s="920"/>
      <c r="CA114" s="920">
        <v>2313834</v>
      </c>
      <c r="CB114" s="920"/>
      <c r="CC114" s="920"/>
      <c r="CD114" s="920"/>
      <c r="CE114" s="920"/>
      <c r="CF114" s="914">
        <v>33.799999999999997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9"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11252</v>
      </c>
      <c r="AB115" s="934"/>
      <c r="AC115" s="934"/>
      <c r="AD115" s="934"/>
      <c r="AE115" s="935"/>
      <c r="AF115" s="936">
        <v>10897</v>
      </c>
      <c r="AG115" s="934"/>
      <c r="AH115" s="934"/>
      <c r="AI115" s="934"/>
      <c r="AJ115" s="935"/>
      <c r="AK115" s="936">
        <v>10554</v>
      </c>
      <c r="AL115" s="934"/>
      <c r="AM115" s="934"/>
      <c r="AN115" s="934"/>
      <c r="AO115" s="935"/>
      <c r="AP115" s="937">
        <v>0.2</v>
      </c>
      <c r="AQ115" s="938"/>
      <c r="AR115" s="938"/>
      <c r="AS115" s="938"/>
      <c r="AT115" s="939"/>
      <c r="AU115" s="900"/>
      <c r="AV115" s="901"/>
      <c r="AW115" s="901"/>
      <c r="AX115" s="901"/>
      <c r="AY115" s="901"/>
      <c r="AZ115" s="949" t="s">
        <v>422</v>
      </c>
      <c r="BA115" s="950"/>
      <c r="BB115" s="950"/>
      <c r="BC115" s="950"/>
      <c r="BD115" s="950"/>
      <c r="BE115" s="950"/>
      <c r="BF115" s="950"/>
      <c r="BG115" s="950"/>
      <c r="BH115" s="950"/>
      <c r="BI115" s="950"/>
      <c r="BJ115" s="950"/>
      <c r="BK115" s="950"/>
      <c r="BL115" s="950"/>
      <c r="BM115" s="950"/>
      <c r="BN115" s="950"/>
      <c r="BO115" s="950"/>
      <c r="BP115" s="951"/>
      <c r="BQ115" s="919">
        <v>280998</v>
      </c>
      <c r="BR115" s="920"/>
      <c r="BS115" s="920"/>
      <c r="BT115" s="920"/>
      <c r="BU115" s="920"/>
      <c r="BV115" s="920">
        <v>274973</v>
      </c>
      <c r="BW115" s="920"/>
      <c r="BX115" s="920"/>
      <c r="BY115" s="920"/>
      <c r="BZ115" s="920"/>
      <c r="CA115" s="920" t="s">
        <v>222</v>
      </c>
      <c r="CB115" s="920"/>
      <c r="CC115" s="920"/>
      <c r="CD115" s="920"/>
      <c r="CE115" s="920"/>
      <c r="CF115" s="914" t="s">
        <v>222</v>
      </c>
      <c r="CG115" s="915"/>
      <c r="CH115" s="915"/>
      <c r="CI115" s="915"/>
      <c r="CJ115" s="915"/>
      <c r="CK115" s="945"/>
      <c r="CL115" s="946"/>
      <c r="CM115" s="949" t="s">
        <v>423</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9" customFormat="1" ht="26.25" customHeight="1">
      <c r="A116" s="956"/>
      <c r="B116" s="957"/>
      <c r="C116" s="965" t="s">
        <v>424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222</v>
      </c>
      <c r="AB116" s="959"/>
      <c r="AC116" s="959"/>
      <c r="AD116" s="959"/>
      <c r="AE116" s="960"/>
      <c r="AF116" s="961" t="s">
        <v>222</v>
      </c>
      <c r="AG116" s="959"/>
      <c r="AH116" s="959"/>
      <c r="AI116" s="959"/>
      <c r="AJ116" s="960"/>
      <c r="AK116" s="961" t="s">
        <v>222</v>
      </c>
      <c r="AL116" s="959"/>
      <c r="AM116" s="959"/>
      <c r="AN116" s="959"/>
      <c r="AO116" s="960"/>
      <c r="AP116" s="962" t="s">
        <v>222</v>
      </c>
      <c r="AQ116" s="963"/>
      <c r="AR116" s="963"/>
      <c r="AS116" s="963"/>
      <c r="AT116" s="964"/>
      <c r="AU116" s="900"/>
      <c r="AV116" s="901"/>
      <c r="AW116" s="901"/>
      <c r="AX116" s="901"/>
      <c r="AY116" s="901"/>
      <c r="AZ116" s="967" t="s">
        <v>425</v>
      </c>
      <c r="BA116" s="968"/>
      <c r="BB116" s="968"/>
      <c r="BC116" s="968"/>
      <c r="BD116" s="968"/>
      <c r="BE116" s="968"/>
      <c r="BF116" s="968"/>
      <c r="BG116" s="968"/>
      <c r="BH116" s="968"/>
      <c r="BI116" s="968"/>
      <c r="BJ116" s="968"/>
      <c r="BK116" s="968"/>
      <c r="BL116" s="968"/>
      <c r="BM116" s="968"/>
      <c r="BN116" s="968"/>
      <c r="BO116" s="968"/>
      <c r="BP116" s="969"/>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100280</v>
      </c>
      <c r="DH116" s="959"/>
      <c r="DI116" s="959"/>
      <c r="DJ116" s="959"/>
      <c r="DK116" s="960"/>
      <c r="DL116" s="961">
        <v>91940</v>
      </c>
      <c r="DM116" s="959"/>
      <c r="DN116" s="959"/>
      <c r="DO116" s="959"/>
      <c r="DP116" s="960"/>
      <c r="DQ116" s="961">
        <v>83600</v>
      </c>
      <c r="DR116" s="959"/>
      <c r="DS116" s="959"/>
      <c r="DT116" s="959"/>
      <c r="DU116" s="960"/>
      <c r="DV116" s="962">
        <v>1.2</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427</v>
      </c>
      <c r="Z117" s="886"/>
      <c r="AA117" s="976">
        <v>2371240</v>
      </c>
      <c r="AB117" s="977"/>
      <c r="AC117" s="977"/>
      <c r="AD117" s="977"/>
      <c r="AE117" s="978"/>
      <c r="AF117" s="979">
        <v>2305012</v>
      </c>
      <c r="AG117" s="977"/>
      <c r="AH117" s="977"/>
      <c r="AI117" s="977"/>
      <c r="AJ117" s="978"/>
      <c r="AK117" s="979">
        <v>2172992</v>
      </c>
      <c r="AL117" s="977"/>
      <c r="AM117" s="977"/>
      <c r="AN117" s="977"/>
      <c r="AO117" s="978"/>
      <c r="AP117" s="980"/>
      <c r="AQ117" s="981"/>
      <c r="AR117" s="981"/>
      <c r="AS117" s="981"/>
      <c r="AT117" s="982"/>
      <c r="AU117" s="900"/>
      <c r="AV117" s="901"/>
      <c r="AW117" s="901"/>
      <c r="AX117" s="901"/>
      <c r="AY117" s="901"/>
      <c r="AZ117" s="967" t="s">
        <v>428</v>
      </c>
      <c r="BA117" s="968"/>
      <c r="BB117" s="968"/>
      <c r="BC117" s="968"/>
      <c r="BD117" s="968"/>
      <c r="BE117" s="968"/>
      <c r="BF117" s="968"/>
      <c r="BG117" s="968"/>
      <c r="BH117" s="968"/>
      <c r="BI117" s="968"/>
      <c r="BJ117" s="968"/>
      <c r="BK117" s="968"/>
      <c r="BL117" s="968"/>
      <c r="BM117" s="968"/>
      <c r="BN117" s="968"/>
      <c r="BO117" s="968"/>
      <c r="BP117" s="969"/>
      <c r="BQ117" s="919" t="s">
        <v>222</v>
      </c>
      <c r="BR117" s="920"/>
      <c r="BS117" s="920"/>
      <c r="BT117" s="920"/>
      <c r="BU117" s="920"/>
      <c r="BV117" s="920" t="s">
        <v>222</v>
      </c>
      <c r="BW117" s="920"/>
      <c r="BX117" s="920"/>
      <c r="BY117" s="920"/>
      <c r="BZ117" s="920"/>
      <c r="CA117" s="920" t="s">
        <v>222</v>
      </c>
      <c r="CB117" s="920"/>
      <c r="CC117" s="920"/>
      <c r="CD117" s="920"/>
      <c r="CE117" s="920"/>
      <c r="CF117" s="914" t="s">
        <v>222</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9" customFormat="1" ht="26.25" customHeight="1">
      <c r="A118" s="904" t="s">
        <v>403</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401</v>
      </c>
      <c r="AB118" s="885"/>
      <c r="AC118" s="885"/>
      <c r="AD118" s="885"/>
      <c r="AE118" s="886"/>
      <c r="AF118" s="884" t="s">
        <v>288</v>
      </c>
      <c r="AG118" s="885"/>
      <c r="AH118" s="885"/>
      <c r="AI118" s="885"/>
      <c r="AJ118" s="886"/>
      <c r="AK118" s="884" t="s">
        <v>287</v>
      </c>
      <c r="AL118" s="885"/>
      <c r="AM118" s="885"/>
      <c r="AN118" s="885"/>
      <c r="AO118" s="886"/>
      <c r="AP118" s="971" t="s">
        <v>402</v>
      </c>
      <c r="AQ118" s="972"/>
      <c r="AR118" s="972"/>
      <c r="AS118" s="972"/>
      <c r="AT118" s="973"/>
      <c r="AU118" s="900"/>
      <c r="AV118" s="901"/>
      <c r="AW118" s="901"/>
      <c r="AX118" s="901"/>
      <c r="AY118" s="901"/>
      <c r="AZ118" s="974" t="s">
        <v>430</v>
      </c>
      <c r="BA118" s="965"/>
      <c r="BB118" s="965"/>
      <c r="BC118" s="965"/>
      <c r="BD118" s="965"/>
      <c r="BE118" s="965"/>
      <c r="BF118" s="965"/>
      <c r="BG118" s="965"/>
      <c r="BH118" s="965"/>
      <c r="BI118" s="965"/>
      <c r="BJ118" s="965"/>
      <c r="BK118" s="965"/>
      <c r="BL118" s="965"/>
      <c r="BM118" s="965"/>
      <c r="BN118" s="965"/>
      <c r="BO118" s="965"/>
      <c r="BP118" s="966"/>
      <c r="BQ118" s="997" t="s">
        <v>222</v>
      </c>
      <c r="BR118" s="998"/>
      <c r="BS118" s="998"/>
      <c r="BT118" s="998"/>
      <c r="BU118" s="998"/>
      <c r="BV118" s="998" t="s">
        <v>222</v>
      </c>
      <c r="BW118" s="998"/>
      <c r="BX118" s="998"/>
      <c r="BY118" s="998"/>
      <c r="BZ118" s="998"/>
      <c r="CA118" s="998" t="s">
        <v>222</v>
      </c>
      <c r="CB118" s="998"/>
      <c r="CC118" s="998"/>
      <c r="CD118" s="998"/>
      <c r="CE118" s="998"/>
      <c r="CF118" s="914" t="s">
        <v>222</v>
      </c>
      <c r="CG118" s="915"/>
      <c r="CH118" s="915"/>
      <c r="CI118" s="915"/>
      <c r="CJ118" s="915"/>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9" customFormat="1" ht="26.25" customHeight="1">
      <c r="A119" s="1058"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222</v>
      </c>
      <c r="AB119" s="892"/>
      <c r="AC119" s="892"/>
      <c r="AD119" s="892"/>
      <c r="AE119" s="893"/>
      <c r="AF119" s="894" t="s">
        <v>222</v>
      </c>
      <c r="AG119" s="892"/>
      <c r="AH119" s="892"/>
      <c r="AI119" s="892"/>
      <c r="AJ119" s="893"/>
      <c r="AK119" s="894" t="s">
        <v>222</v>
      </c>
      <c r="AL119" s="892"/>
      <c r="AM119" s="892"/>
      <c r="AN119" s="892"/>
      <c r="AO119" s="893"/>
      <c r="AP119" s="895" t="s">
        <v>222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432</v>
      </c>
      <c r="BP119" s="1006"/>
      <c r="BQ119" s="997">
        <v>28510354</v>
      </c>
      <c r="BR119" s="998"/>
      <c r="BS119" s="998"/>
      <c r="BT119" s="998"/>
      <c r="BU119" s="998"/>
      <c r="BV119" s="998">
        <v>27964143</v>
      </c>
      <c r="BW119" s="998"/>
      <c r="BX119" s="998"/>
      <c r="BY119" s="998"/>
      <c r="BZ119" s="998"/>
      <c r="CA119" s="998">
        <v>26814416</v>
      </c>
      <c r="CB119" s="998"/>
      <c r="CC119" s="998"/>
      <c r="CD119" s="998"/>
      <c r="CE119" s="998"/>
      <c r="CF119" s="999"/>
      <c r="CG119" s="1000"/>
      <c r="CH119" s="1000"/>
      <c r="CI119" s="1000"/>
      <c r="CJ119" s="1001"/>
      <c r="CK119" s="947"/>
      <c r="CL119" s="948"/>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222</v>
      </c>
      <c r="DH119" s="984"/>
      <c r="DI119" s="984"/>
      <c r="DJ119" s="984"/>
      <c r="DK119" s="985"/>
      <c r="DL119" s="983" t="s">
        <v>222</v>
      </c>
      <c r="DM119" s="984"/>
      <c r="DN119" s="984"/>
      <c r="DO119" s="984"/>
      <c r="DP119" s="985"/>
      <c r="DQ119" s="983" t="s">
        <v>222</v>
      </c>
      <c r="DR119" s="984"/>
      <c r="DS119" s="984"/>
      <c r="DT119" s="984"/>
      <c r="DU119" s="985"/>
      <c r="DV119" s="986" t="s">
        <v>222</v>
      </c>
      <c r="DW119" s="987"/>
      <c r="DX119" s="987"/>
      <c r="DY119" s="987"/>
      <c r="DZ119" s="988"/>
    </row>
    <row r="120" spans="1:130" s="199" customFormat="1" ht="26.25" customHeight="1">
      <c r="A120" s="1059"/>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9" t="s">
        <v>434</v>
      </c>
      <c r="AV120" s="990"/>
      <c r="AW120" s="990"/>
      <c r="AX120" s="990"/>
      <c r="AY120" s="991"/>
      <c r="AZ120" s="940" t="s">
        <v>435</v>
      </c>
      <c r="BA120" s="889"/>
      <c r="BB120" s="889"/>
      <c r="BC120" s="889"/>
      <c r="BD120" s="889"/>
      <c r="BE120" s="889"/>
      <c r="BF120" s="889"/>
      <c r="BG120" s="889"/>
      <c r="BH120" s="889"/>
      <c r="BI120" s="889"/>
      <c r="BJ120" s="889"/>
      <c r="BK120" s="889"/>
      <c r="BL120" s="889"/>
      <c r="BM120" s="889"/>
      <c r="BN120" s="889"/>
      <c r="BO120" s="889"/>
      <c r="BP120" s="890"/>
      <c r="BQ120" s="926">
        <v>1159022</v>
      </c>
      <c r="BR120" s="927"/>
      <c r="BS120" s="927"/>
      <c r="BT120" s="927"/>
      <c r="BU120" s="927"/>
      <c r="BV120" s="927">
        <v>1659638</v>
      </c>
      <c r="BW120" s="927"/>
      <c r="BX120" s="927"/>
      <c r="BY120" s="927"/>
      <c r="BZ120" s="927"/>
      <c r="CA120" s="927">
        <v>2628172</v>
      </c>
      <c r="CB120" s="927"/>
      <c r="CC120" s="927"/>
      <c r="CD120" s="927"/>
      <c r="CE120" s="927"/>
      <c r="CF120" s="941">
        <v>38.4</v>
      </c>
      <c r="CG120" s="942"/>
      <c r="CH120" s="942"/>
      <c r="CI120" s="942"/>
      <c r="CJ120" s="942"/>
      <c r="CK120" s="1007" t="s">
        <v>436</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v>7929997</v>
      </c>
      <c r="DH120" s="927"/>
      <c r="DI120" s="927"/>
      <c r="DJ120" s="927"/>
      <c r="DK120" s="927"/>
      <c r="DL120" s="927">
        <v>7429593</v>
      </c>
      <c r="DM120" s="927"/>
      <c r="DN120" s="927"/>
      <c r="DO120" s="927"/>
      <c r="DP120" s="927"/>
      <c r="DQ120" s="927">
        <v>7115912</v>
      </c>
      <c r="DR120" s="927"/>
      <c r="DS120" s="927"/>
      <c r="DT120" s="927"/>
      <c r="DU120" s="927"/>
      <c r="DV120" s="928">
        <v>103.9</v>
      </c>
      <c r="DW120" s="928"/>
      <c r="DX120" s="928"/>
      <c r="DY120" s="928"/>
      <c r="DZ120" s="929"/>
    </row>
    <row r="121" spans="1:130" s="199" customFormat="1" ht="26.25" customHeight="1">
      <c r="A121" s="1059"/>
      <c r="B121" s="946"/>
      <c r="C121" s="967" t="s">
        <v>437</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222</v>
      </c>
      <c r="AB121" s="959"/>
      <c r="AC121" s="959"/>
      <c r="AD121" s="959"/>
      <c r="AE121" s="960"/>
      <c r="AF121" s="961" t="s">
        <v>222</v>
      </c>
      <c r="AG121" s="959"/>
      <c r="AH121" s="959"/>
      <c r="AI121" s="959"/>
      <c r="AJ121" s="960"/>
      <c r="AK121" s="961" t="s">
        <v>222</v>
      </c>
      <c r="AL121" s="959"/>
      <c r="AM121" s="959"/>
      <c r="AN121" s="959"/>
      <c r="AO121" s="960"/>
      <c r="AP121" s="962" t="s">
        <v>222</v>
      </c>
      <c r="AQ121" s="963"/>
      <c r="AR121" s="963"/>
      <c r="AS121" s="963"/>
      <c r="AT121" s="964"/>
      <c r="AU121" s="992"/>
      <c r="AV121" s="993"/>
      <c r="AW121" s="993"/>
      <c r="AX121" s="993"/>
      <c r="AY121" s="994"/>
      <c r="AZ121" s="949" t="s">
        <v>438</v>
      </c>
      <c r="BA121" s="950"/>
      <c r="BB121" s="950"/>
      <c r="BC121" s="950"/>
      <c r="BD121" s="950"/>
      <c r="BE121" s="950"/>
      <c r="BF121" s="950"/>
      <c r="BG121" s="950"/>
      <c r="BH121" s="950"/>
      <c r="BI121" s="950"/>
      <c r="BJ121" s="950"/>
      <c r="BK121" s="950"/>
      <c r="BL121" s="950"/>
      <c r="BM121" s="950"/>
      <c r="BN121" s="950"/>
      <c r="BO121" s="950"/>
      <c r="BP121" s="951"/>
      <c r="BQ121" s="919">
        <v>2170316</v>
      </c>
      <c r="BR121" s="920"/>
      <c r="BS121" s="920"/>
      <c r="BT121" s="920"/>
      <c r="BU121" s="920"/>
      <c r="BV121" s="920">
        <v>2066817</v>
      </c>
      <c r="BW121" s="920"/>
      <c r="BX121" s="920"/>
      <c r="BY121" s="920"/>
      <c r="BZ121" s="920"/>
      <c r="CA121" s="920">
        <v>1988180</v>
      </c>
      <c r="CB121" s="920"/>
      <c r="CC121" s="920"/>
      <c r="CD121" s="920"/>
      <c r="CE121" s="920"/>
      <c r="CF121" s="914">
        <v>29</v>
      </c>
      <c r="CG121" s="915"/>
      <c r="CH121" s="915"/>
      <c r="CI121" s="915"/>
      <c r="CJ121" s="915"/>
      <c r="CK121" s="1010"/>
      <c r="CL121" s="1011"/>
      <c r="CM121" s="1011"/>
      <c r="CN121" s="1011"/>
      <c r="CO121" s="1012"/>
      <c r="CP121" s="1020" t="s">
        <v>384</v>
      </c>
      <c r="CQ121" s="1021"/>
      <c r="CR121" s="1021"/>
      <c r="CS121" s="1021"/>
      <c r="CT121" s="1021"/>
      <c r="CU121" s="1021"/>
      <c r="CV121" s="1021"/>
      <c r="CW121" s="1021"/>
      <c r="CX121" s="1021"/>
      <c r="CY121" s="1021"/>
      <c r="CZ121" s="1021"/>
      <c r="DA121" s="1021"/>
      <c r="DB121" s="1021"/>
      <c r="DC121" s="1021"/>
      <c r="DD121" s="1021"/>
      <c r="DE121" s="1021"/>
      <c r="DF121" s="1022"/>
      <c r="DG121" s="919">
        <v>4574</v>
      </c>
      <c r="DH121" s="920"/>
      <c r="DI121" s="920"/>
      <c r="DJ121" s="920"/>
      <c r="DK121" s="920"/>
      <c r="DL121" s="920">
        <v>12799</v>
      </c>
      <c r="DM121" s="920"/>
      <c r="DN121" s="920"/>
      <c r="DO121" s="920"/>
      <c r="DP121" s="920"/>
      <c r="DQ121" s="920">
        <v>30172</v>
      </c>
      <c r="DR121" s="920"/>
      <c r="DS121" s="920"/>
      <c r="DT121" s="920"/>
      <c r="DU121" s="920"/>
      <c r="DV121" s="921">
        <v>0.4</v>
      </c>
      <c r="DW121" s="921"/>
      <c r="DX121" s="921"/>
      <c r="DY121" s="921"/>
      <c r="DZ121" s="922"/>
    </row>
    <row r="122" spans="1:130" s="199" customFormat="1" ht="26.25" customHeight="1">
      <c r="A122" s="1059"/>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92"/>
      <c r="AV122" s="993"/>
      <c r="AW122" s="993"/>
      <c r="AX122" s="993"/>
      <c r="AY122" s="994"/>
      <c r="AZ122" s="974" t="s">
        <v>439</v>
      </c>
      <c r="BA122" s="965"/>
      <c r="BB122" s="965"/>
      <c r="BC122" s="965"/>
      <c r="BD122" s="965"/>
      <c r="BE122" s="965"/>
      <c r="BF122" s="965"/>
      <c r="BG122" s="965"/>
      <c r="BH122" s="965"/>
      <c r="BI122" s="965"/>
      <c r="BJ122" s="965"/>
      <c r="BK122" s="965"/>
      <c r="BL122" s="965"/>
      <c r="BM122" s="965"/>
      <c r="BN122" s="965"/>
      <c r="BO122" s="965"/>
      <c r="BP122" s="966"/>
      <c r="BQ122" s="997">
        <v>13884008</v>
      </c>
      <c r="BR122" s="998"/>
      <c r="BS122" s="998"/>
      <c r="BT122" s="998"/>
      <c r="BU122" s="998"/>
      <c r="BV122" s="998">
        <v>13685452</v>
      </c>
      <c r="BW122" s="998"/>
      <c r="BX122" s="998"/>
      <c r="BY122" s="998"/>
      <c r="BZ122" s="998"/>
      <c r="CA122" s="998">
        <v>13306115</v>
      </c>
      <c r="CB122" s="998"/>
      <c r="CC122" s="998"/>
      <c r="CD122" s="998"/>
      <c r="CE122" s="998"/>
      <c r="CF122" s="1018">
        <v>194.3</v>
      </c>
      <c r="CG122" s="1019"/>
      <c r="CH122" s="1019"/>
      <c r="CI122" s="1019"/>
      <c r="CJ122" s="1019"/>
      <c r="CK122" s="1010"/>
      <c r="CL122" s="1011"/>
      <c r="CM122" s="1011"/>
      <c r="CN122" s="1011"/>
      <c r="CO122" s="1012"/>
      <c r="CP122" s="1020" t="s">
        <v>382</v>
      </c>
      <c r="CQ122" s="1021"/>
      <c r="CR122" s="1021"/>
      <c r="CS122" s="1021"/>
      <c r="CT122" s="1021"/>
      <c r="CU122" s="1021"/>
      <c r="CV122" s="1021"/>
      <c r="CW122" s="1021"/>
      <c r="CX122" s="1021"/>
      <c r="CY122" s="1021"/>
      <c r="CZ122" s="1021"/>
      <c r="DA122" s="1021"/>
      <c r="DB122" s="1021"/>
      <c r="DC122" s="1021"/>
      <c r="DD122" s="1021"/>
      <c r="DE122" s="1021"/>
      <c r="DF122" s="1022"/>
      <c r="DG122" s="919" t="s">
        <v>222</v>
      </c>
      <c r="DH122" s="920"/>
      <c r="DI122" s="920"/>
      <c r="DJ122" s="920"/>
      <c r="DK122" s="920"/>
      <c r="DL122" s="920" t="s">
        <v>222</v>
      </c>
      <c r="DM122" s="920"/>
      <c r="DN122" s="920"/>
      <c r="DO122" s="920"/>
      <c r="DP122" s="920"/>
      <c r="DQ122" s="920" t="s">
        <v>222</v>
      </c>
      <c r="DR122" s="920"/>
      <c r="DS122" s="920"/>
      <c r="DT122" s="920"/>
      <c r="DU122" s="920"/>
      <c r="DV122" s="921" t="s">
        <v>222</v>
      </c>
      <c r="DW122" s="921"/>
      <c r="DX122" s="921"/>
      <c r="DY122" s="921"/>
      <c r="DZ122" s="922"/>
    </row>
    <row r="123" spans="1:130" s="199" customFormat="1" ht="26.25" customHeight="1">
      <c r="A123" s="1059"/>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8340</v>
      </c>
      <c r="AB123" s="959"/>
      <c r="AC123" s="959"/>
      <c r="AD123" s="959"/>
      <c r="AE123" s="960"/>
      <c r="AF123" s="961">
        <v>8340</v>
      </c>
      <c r="AG123" s="959"/>
      <c r="AH123" s="959"/>
      <c r="AI123" s="959"/>
      <c r="AJ123" s="960"/>
      <c r="AK123" s="961">
        <v>8340</v>
      </c>
      <c r="AL123" s="959"/>
      <c r="AM123" s="959"/>
      <c r="AN123" s="959"/>
      <c r="AO123" s="960"/>
      <c r="AP123" s="962">
        <v>0.1</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440</v>
      </c>
      <c r="BP123" s="1006"/>
      <c r="BQ123" s="1065">
        <v>17213346</v>
      </c>
      <c r="BR123" s="1066"/>
      <c r="BS123" s="1066"/>
      <c r="BT123" s="1066"/>
      <c r="BU123" s="1066"/>
      <c r="BV123" s="1066">
        <v>17411907</v>
      </c>
      <c r="BW123" s="1066"/>
      <c r="BX123" s="1066"/>
      <c r="BY123" s="1066"/>
      <c r="BZ123" s="1066"/>
      <c r="CA123" s="1066">
        <v>17922467</v>
      </c>
      <c r="CB123" s="1066"/>
      <c r="CC123" s="1066"/>
      <c r="CD123" s="1066"/>
      <c r="CE123" s="1066"/>
      <c r="CF123" s="999"/>
      <c r="CG123" s="1000"/>
      <c r="CH123" s="1000"/>
      <c r="CI123" s="1000"/>
      <c r="CJ123" s="1001"/>
      <c r="CK123" s="1010"/>
      <c r="CL123" s="1011"/>
      <c r="CM123" s="1011"/>
      <c r="CN123" s="1011"/>
      <c r="CO123" s="1012"/>
      <c r="CP123" s="1020" t="s">
        <v>383</v>
      </c>
      <c r="CQ123" s="1021"/>
      <c r="CR123" s="1021"/>
      <c r="CS123" s="1021"/>
      <c r="CT123" s="1021"/>
      <c r="CU123" s="1021"/>
      <c r="CV123" s="1021"/>
      <c r="CW123" s="1021"/>
      <c r="CX123" s="1021"/>
      <c r="CY123" s="1021"/>
      <c r="CZ123" s="1021"/>
      <c r="DA123" s="1021"/>
      <c r="DB123" s="1021"/>
      <c r="DC123" s="1021"/>
      <c r="DD123" s="1021"/>
      <c r="DE123" s="1021"/>
      <c r="DF123" s="1022"/>
      <c r="DG123" s="958" t="s">
        <v>222</v>
      </c>
      <c r="DH123" s="959"/>
      <c r="DI123" s="959"/>
      <c r="DJ123" s="959"/>
      <c r="DK123" s="960"/>
      <c r="DL123" s="961" t="s">
        <v>222</v>
      </c>
      <c r="DM123" s="959"/>
      <c r="DN123" s="959"/>
      <c r="DO123" s="959"/>
      <c r="DP123" s="960"/>
      <c r="DQ123" s="961" t="s">
        <v>222</v>
      </c>
      <c r="DR123" s="959"/>
      <c r="DS123" s="959"/>
      <c r="DT123" s="959"/>
      <c r="DU123" s="960"/>
      <c r="DV123" s="962" t="s">
        <v>222</v>
      </c>
      <c r="DW123" s="963"/>
      <c r="DX123" s="963"/>
      <c r="DY123" s="963"/>
      <c r="DZ123" s="964"/>
    </row>
    <row r="124" spans="1:130" s="199" customFormat="1" ht="26.25" customHeight="1" thickBot="1">
      <c r="A124" s="1059"/>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1061" t="s">
        <v>441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163.5</v>
      </c>
      <c r="BR124" s="1028"/>
      <c r="BS124" s="1028"/>
      <c r="BT124" s="1028"/>
      <c r="BU124" s="1028"/>
      <c r="BV124" s="1028">
        <v>150</v>
      </c>
      <c r="BW124" s="1028"/>
      <c r="BX124" s="1028"/>
      <c r="BY124" s="1028"/>
      <c r="BZ124" s="1028"/>
      <c r="CA124" s="1028">
        <v>129.80000000000001</v>
      </c>
      <c r="CB124" s="1028"/>
      <c r="CC124" s="1028"/>
      <c r="CD124" s="1028"/>
      <c r="CE124" s="1028"/>
      <c r="CF124" s="1029"/>
      <c r="CG124" s="1030"/>
      <c r="CH124" s="1030"/>
      <c r="CI124" s="1030"/>
      <c r="CJ124" s="1031"/>
      <c r="CK124" s="1013"/>
      <c r="CL124" s="1013"/>
      <c r="CM124" s="1013"/>
      <c r="CN124" s="1013"/>
      <c r="CO124" s="1014"/>
      <c r="CP124" s="1020" t="s">
        <v>442</v>
      </c>
      <c r="CQ124" s="1021"/>
      <c r="CR124" s="1021"/>
      <c r="CS124" s="1021"/>
      <c r="CT124" s="1021"/>
      <c r="CU124" s="1021"/>
      <c r="CV124" s="1021"/>
      <c r="CW124" s="1021"/>
      <c r="CX124" s="1021"/>
      <c r="CY124" s="1021"/>
      <c r="CZ124" s="1021"/>
      <c r="DA124" s="1021"/>
      <c r="DB124" s="1021"/>
      <c r="DC124" s="1021"/>
      <c r="DD124" s="1021"/>
      <c r="DE124" s="1021"/>
      <c r="DF124" s="1022"/>
      <c r="DG124" s="1005">
        <v>90890</v>
      </c>
      <c r="DH124" s="984"/>
      <c r="DI124" s="984"/>
      <c r="DJ124" s="984"/>
      <c r="DK124" s="985"/>
      <c r="DL124" s="983">
        <v>104520</v>
      </c>
      <c r="DM124" s="984"/>
      <c r="DN124" s="984"/>
      <c r="DO124" s="984"/>
      <c r="DP124" s="985"/>
      <c r="DQ124" s="983" t="s">
        <v>222</v>
      </c>
      <c r="DR124" s="984"/>
      <c r="DS124" s="984"/>
      <c r="DT124" s="984"/>
      <c r="DU124" s="985"/>
      <c r="DV124" s="986" t="s">
        <v>222</v>
      </c>
      <c r="DW124" s="987"/>
      <c r="DX124" s="987"/>
      <c r="DY124" s="987"/>
      <c r="DZ124" s="988"/>
    </row>
    <row r="125" spans="1:130" s="199" customFormat="1" ht="26.25" customHeight="1">
      <c r="A125" s="1059"/>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443</v>
      </c>
      <c r="CL125" s="1008"/>
      <c r="CM125" s="1008"/>
      <c r="CN125" s="1008"/>
      <c r="CO125" s="1009"/>
      <c r="CP125" s="940" t="s">
        <v>444</v>
      </c>
      <c r="CQ125" s="889"/>
      <c r="CR125" s="889"/>
      <c r="CS125" s="889"/>
      <c r="CT125" s="889"/>
      <c r="CU125" s="889"/>
      <c r="CV125" s="889"/>
      <c r="CW125" s="889"/>
      <c r="CX125" s="889"/>
      <c r="CY125" s="889"/>
      <c r="CZ125" s="889"/>
      <c r="DA125" s="889"/>
      <c r="DB125" s="889"/>
      <c r="DC125" s="889"/>
      <c r="DD125" s="889"/>
      <c r="DE125" s="889"/>
      <c r="DF125" s="890"/>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9" customFormat="1" ht="26.25" customHeight="1" thickBot="1">
      <c r="A126" s="1059"/>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222</v>
      </c>
      <c r="AB126" s="959"/>
      <c r="AC126" s="959"/>
      <c r="AD126" s="959"/>
      <c r="AE126" s="960"/>
      <c r="AF126" s="961" t="s">
        <v>222</v>
      </c>
      <c r="AG126" s="959"/>
      <c r="AH126" s="959"/>
      <c r="AI126" s="959"/>
      <c r="AJ126" s="960"/>
      <c r="AK126" s="961" t="s">
        <v>222</v>
      </c>
      <c r="AL126" s="959"/>
      <c r="AM126" s="959"/>
      <c r="AN126" s="959"/>
      <c r="AO126" s="960"/>
      <c r="AP126" s="962" t="s">
        <v>222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445</v>
      </c>
      <c r="CQ126" s="950"/>
      <c r="CR126" s="950"/>
      <c r="CS126" s="950"/>
      <c r="CT126" s="950"/>
      <c r="CU126" s="950"/>
      <c r="CV126" s="950"/>
      <c r="CW126" s="950"/>
      <c r="CX126" s="950"/>
      <c r="CY126" s="950"/>
      <c r="CZ126" s="950"/>
      <c r="DA126" s="950"/>
      <c r="DB126" s="950"/>
      <c r="DC126" s="950"/>
      <c r="DD126" s="950"/>
      <c r="DE126" s="950"/>
      <c r="DF126" s="951"/>
      <c r="DG126" s="919">
        <v>280998</v>
      </c>
      <c r="DH126" s="920"/>
      <c r="DI126" s="920"/>
      <c r="DJ126" s="920"/>
      <c r="DK126" s="920"/>
      <c r="DL126" s="920">
        <v>274973</v>
      </c>
      <c r="DM126" s="920"/>
      <c r="DN126" s="920"/>
      <c r="DO126" s="920"/>
      <c r="DP126" s="920"/>
      <c r="DQ126" s="920" t="s">
        <v>222</v>
      </c>
      <c r="DR126" s="920"/>
      <c r="DS126" s="920"/>
      <c r="DT126" s="920"/>
      <c r="DU126" s="920"/>
      <c r="DV126" s="921" t="s">
        <v>222</v>
      </c>
      <c r="DW126" s="921"/>
      <c r="DX126" s="921"/>
      <c r="DY126" s="921"/>
      <c r="DZ126" s="922"/>
    </row>
    <row r="127" spans="1:130" s="199" customFormat="1" ht="26.25" customHeight="1">
      <c r="A127" s="1060"/>
      <c r="B127" s="948"/>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2912</v>
      </c>
      <c r="AB127" s="959"/>
      <c r="AC127" s="959"/>
      <c r="AD127" s="959"/>
      <c r="AE127" s="960"/>
      <c r="AF127" s="961">
        <v>2557</v>
      </c>
      <c r="AG127" s="959"/>
      <c r="AH127" s="959"/>
      <c r="AI127" s="959"/>
      <c r="AJ127" s="960"/>
      <c r="AK127" s="961">
        <v>2214</v>
      </c>
      <c r="AL127" s="959"/>
      <c r="AM127" s="959"/>
      <c r="AN127" s="959"/>
      <c r="AO127" s="960"/>
      <c r="AP127" s="962">
        <v>0</v>
      </c>
      <c r="AQ127" s="963"/>
      <c r="AR127" s="963"/>
      <c r="AS127" s="963"/>
      <c r="AT127" s="964"/>
      <c r="AU127" s="235"/>
      <c r="AV127" s="235"/>
      <c r="AW127" s="235"/>
      <c r="AX127" s="1032" t="s">
        <v>447</v>
      </c>
      <c r="AY127" s="1033"/>
      <c r="AZ127" s="1033"/>
      <c r="BA127" s="1033"/>
      <c r="BB127" s="1033"/>
      <c r="BC127" s="1033"/>
      <c r="BD127" s="1033"/>
      <c r="BE127" s="1034"/>
      <c r="BF127" s="1035" t="s">
        <v>448</v>
      </c>
      <c r="BG127" s="1033"/>
      <c r="BH127" s="1033"/>
      <c r="BI127" s="1033"/>
      <c r="BJ127" s="1033"/>
      <c r="BK127" s="1033"/>
      <c r="BL127" s="1034"/>
      <c r="BM127" s="1035" t="s">
        <v>449</v>
      </c>
      <c r="BN127" s="1033"/>
      <c r="BO127" s="1033"/>
      <c r="BP127" s="1033"/>
      <c r="BQ127" s="1033"/>
      <c r="BR127" s="1033"/>
      <c r="BS127" s="1034"/>
      <c r="BT127" s="1035" t="s">
        <v>450</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451</v>
      </c>
      <c r="CQ127" s="950"/>
      <c r="CR127" s="950"/>
      <c r="CS127" s="950"/>
      <c r="CT127" s="950"/>
      <c r="CU127" s="950"/>
      <c r="CV127" s="950"/>
      <c r="CW127" s="950"/>
      <c r="CX127" s="950"/>
      <c r="CY127" s="950"/>
      <c r="CZ127" s="950"/>
      <c r="DA127" s="950"/>
      <c r="DB127" s="950"/>
      <c r="DC127" s="950"/>
      <c r="DD127" s="950"/>
      <c r="DE127" s="950"/>
      <c r="DF127" s="951"/>
      <c r="DG127" s="919" t="s">
        <v>222</v>
      </c>
      <c r="DH127" s="920"/>
      <c r="DI127" s="920"/>
      <c r="DJ127" s="920"/>
      <c r="DK127" s="920"/>
      <c r="DL127" s="920" t="s">
        <v>222</v>
      </c>
      <c r="DM127" s="920"/>
      <c r="DN127" s="920"/>
      <c r="DO127" s="920"/>
      <c r="DP127" s="920"/>
      <c r="DQ127" s="920" t="s">
        <v>222</v>
      </c>
      <c r="DR127" s="920"/>
      <c r="DS127" s="920"/>
      <c r="DT127" s="920"/>
      <c r="DU127" s="920"/>
      <c r="DV127" s="921" t="s">
        <v>222</v>
      </c>
      <c r="DW127" s="921"/>
      <c r="DX127" s="921"/>
      <c r="DY127" s="921"/>
      <c r="DZ127" s="922"/>
    </row>
    <row r="128" spans="1:130" s="199" customFormat="1" ht="26.25" customHeight="1" thickBot="1">
      <c r="A128" s="1043" t="s">
        <v>452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453</v>
      </c>
      <c r="X128" s="1045"/>
      <c r="Y128" s="1045"/>
      <c r="Z128" s="1046"/>
      <c r="AA128" s="1047">
        <v>189707</v>
      </c>
      <c r="AB128" s="1048"/>
      <c r="AC128" s="1048"/>
      <c r="AD128" s="1048"/>
      <c r="AE128" s="1049"/>
      <c r="AF128" s="1050">
        <v>186851</v>
      </c>
      <c r="AG128" s="1048"/>
      <c r="AH128" s="1048"/>
      <c r="AI128" s="1048"/>
      <c r="AJ128" s="1049"/>
      <c r="AK128" s="1050">
        <v>179567</v>
      </c>
      <c r="AL128" s="1048"/>
      <c r="AM128" s="1048"/>
      <c r="AN128" s="1048"/>
      <c r="AO128" s="1049"/>
      <c r="AP128" s="1051"/>
      <c r="AQ128" s="1052"/>
      <c r="AR128" s="1052"/>
      <c r="AS128" s="1052"/>
      <c r="AT128" s="1053"/>
      <c r="AU128" s="235"/>
      <c r="AV128" s="235"/>
      <c r="AW128" s="235"/>
      <c r="AX128" s="888" t="s">
        <v>454</v>
      </c>
      <c r="AY128" s="889"/>
      <c r="AZ128" s="889"/>
      <c r="BA128" s="889"/>
      <c r="BB128" s="889"/>
      <c r="BC128" s="889"/>
      <c r="BD128" s="889"/>
      <c r="BE128" s="890"/>
      <c r="BF128" s="1054" t="s">
        <v>222</v>
      </c>
      <c r="BG128" s="1055"/>
      <c r="BH128" s="1055"/>
      <c r="BI128" s="1055"/>
      <c r="BJ128" s="1055"/>
      <c r="BK128" s="1055"/>
      <c r="BL128" s="1056"/>
      <c r="BM128" s="1054">
        <v>13.74</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455</v>
      </c>
      <c r="CQ128" s="1037"/>
      <c r="CR128" s="1037"/>
      <c r="CS128" s="1037"/>
      <c r="CT128" s="1037"/>
      <c r="CU128" s="1037"/>
      <c r="CV128" s="1037"/>
      <c r="CW128" s="1037"/>
      <c r="CX128" s="1037"/>
      <c r="CY128" s="1037"/>
      <c r="CZ128" s="1037"/>
      <c r="DA128" s="1037"/>
      <c r="DB128" s="1037"/>
      <c r="DC128" s="1037"/>
      <c r="DD128" s="1037"/>
      <c r="DE128" s="1037"/>
      <c r="DF128" s="1038"/>
      <c r="DG128" s="1039" t="s">
        <v>222</v>
      </c>
      <c r="DH128" s="1040"/>
      <c r="DI128" s="1040"/>
      <c r="DJ128" s="1040"/>
      <c r="DK128" s="1040"/>
      <c r="DL128" s="1040" t="s">
        <v>222</v>
      </c>
      <c r="DM128" s="1040"/>
      <c r="DN128" s="1040"/>
      <c r="DO128" s="1040"/>
      <c r="DP128" s="1040"/>
      <c r="DQ128" s="1040" t="s">
        <v>222</v>
      </c>
      <c r="DR128" s="1040"/>
      <c r="DS128" s="1040"/>
      <c r="DT128" s="1040"/>
      <c r="DU128" s="1040"/>
      <c r="DV128" s="1041" t="s">
        <v>222</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456</v>
      </c>
      <c r="X129" s="1074"/>
      <c r="Y129" s="1074"/>
      <c r="Z129" s="1075"/>
      <c r="AA129" s="958">
        <v>8214558</v>
      </c>
      <c r="AB129" s="959"/>
      <c r="AC129" s="959"/>
      <c r="AD129" s="959"/>
      <c r="AE129" s="960"/>
      <c r="AF129" s="961">
        <v>8267785</v>
      </c>
      <c r="AG129" s="959"/>
      <c r="AH129" s="959"/>
      <c r="AI129" s="959"/>
      <c r="AJ129" s="960"/>
      <c r="AK129" s="961">
        <v>8031118</v>
      </c>
      <c r="AL129" s="959"/>
      <c r="AM129" s="959"/>
      <c r="AN129" s="959"/>
      <c r="AO129" s="960"/>
      <c r="AP129" s="1076"/>
      <c r="AQ129" s="1077"/>
      <c r="AR129" s="1077"/>
      <c r="AS129" s="1077"/>
      <c r="AT129" s="1078"/>
      <c r="AU129" s="237"/>
      <c r="AV129" s="237"/>
      <c r="AW129" s="237"/>
      <c r="AX129" s="1067" t="s">
        <v>457</v>
      </c>
      <c r="AY129" s="950"/>
      <c r="AZ129" s="950"/>
      <c r="BA129" s="950"/>
      <c r="BB129" s="950"/>
      <c r="BC129" s="950"/>
      <c r="BD129" s="950"/>
      <c r="BE129" s="951"/>
      <c r="BF129" s="1068" t="s">
        <v>222</v>
      </c>
      <c r="BG129" s="1069"/>
      <c r="BH129" s="1069"/>
      <c r="BI129" s="1069"/>
      <c r="BJ129" s="1069"/>
      <c r="BK129" s="1069"/>
      <c r="BL129" s="1070"/>
      <c r="BM129" s="1068">
        <v>18.739999999999998</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459</v>
      </c>
      <c r="X130" s="1074"/>
      <c r="Y130" s="1074"/>
      <c r="Z130" s="1075"/>
      <c r="AA130" s="958">
        <v>1306625</v>
      </c>
      <c r="AB130" s="959"/>
      <c r="AC130" s="959"/>
      <c r="AD130" s="959"/>
      <c r="AE130" s="960"/>
      <c r="AF130" s="961">
        <v>1235523</v>
      </c>
      <c r="AG130" s="959"/>
      <c r="AH130" s="959"/>
      <c r="AI130" s="959"/>
      <c r="AJ130" s="960"/>
      <c r="AK130" s="961">
        <v>1184045</v>
      </c>
      <c r="AL130" s="959"/>
      <c r="AM130" s="959"/>
      <c r="AN130" s="959"/>
      <c r="AO130" s="960"/>
      <c r="AP130" s="1076"/>
      <c r="AQ130" s="1077"/>
      <c r="AR130" s="1077"/>
      <c r="AS130" s="1077"/>
      <c r="AT130" s="1078"/>
      <c r="AU130" s="237"/>
      <c r="AV130" s="237"/>
      <c r="AW130" s="237"/>
      <c r="AX130" s="1067" t="s">
        <v>460</v>
      </c>
      <c r="AY130" s="950"/>
      <c r="AZ130" s="950"/>
      <c r="BA130" s="950"/>
      <c r="BB130" s="950"/>
      <c r="BC130" s="950"/>
      <c r="BD130" s="950"/>
      <c r="BE130" s="951"/>
      <c r="BF130" s="1104">
        <v>12.3</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461</v>
      </c>
      <c r="X131" s="1112"/>
      <c r="Y131" s="1112"/>
      <c r="Z131" s="1113"/>
      <c r="AA131" s="1005">
        <v>6907933</v>
      </c>
      <c r="AB131" s="984"/>
      <c r="AC131" s="984"/>
      <c r="AD131" s="984"/>
      <c r="AE131" s="985"/>
      <c r="AF131" s="983">
        <v>7032262</v>
      </c>
      <c r="AG131" s="984"/>
      <c r="AH131" s="984"/>
      <c r="AI131" s="984"/>
      <c r="AJ131" s="985"/>
      <c r="AK131" s="983">
        <v>6847073</v>
      </c>
      <c r="AL131" s="984"/>
      <c r="AM131" s="984"/>
      <c r="AN131" s="984"/>
      <c r="AO131" s="985"/>
      <c r="AP131" s="1114"/>
      <c r="AQ131" s="1115"/>
      <c r="AR131" s="1115"/>
      <c r="AS131" s="1115"/>
      <c r="AT131" s="1116"/>
      <c r="AU131" s="237"/>
      <c r="AV131" s="237"/>
      <c r="AW131" s="237"/>
      <c r="AX131" s="1086" t="s">
        <v>462</v>
      </c>
      <c r="AY131" s="1037"/>
      <c r="AZ131" s="1037"/>
      <c r="BA131" s="1037"/>
      <c r="BB131" s="1037"/>
      <c r="BC131" s="1037"/>
      <c r="BD131" s="1037"/>
      <c r="BE131" s="1038"/>
      <c r="BF131" s="1087">
        <v>129.80000000000001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463</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464</v>
      </c>
      <c r="W132" s="1097"/>
      <c r="X132" s="1097"/>
      <c r="Y132" s="1097"/>
      <c r="Z132" s="1098"/>
      <c r="AA132" s="1099">
        <v>12.6652647</v>
      </c>
      <c r="AB132" s="1100"/>
      <c r="AC132" s="1100"/>
      <c r="AD132" s="1100"/>
      <c r="AE132" s="1101"/>
      <c r="AF132" s="1102">
        <v>12.55126729</v>
      </c>
      <c r="AG132" s="1100"/>
      <c r="AH132" s="1100"/>
      <c r="AI132" s="1100"/>
      <c r="AJ132" s="1101"/>
      <c r="AK132" s="1102">
        <v>11.82081745</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465</v>
      </c>
      <c r="W133" s="1080"/>
      <c r="X133" s="1080"/>
      <c r="Y133" s="1080"/>
      <c r="Z133" s="1081"/>
      <c r="AA133" s="1082">
        <v>13.2</v>
      </c>
      <c r="AB133" s="1083"/>
      <c r="AC133" s="1083"/>
      <c r="AD133" s="1083"/>
      <c r="AE133" s="1084"/>
      <c r="AF133" s="1082">
        <v>12.5</v>
      </c>
      <c r="AG133" s="1083"/>
      <c r="AH133" s="1083"/>
      <c r="AI133" s="1083"/>
      <c r="AJ133" s="1084"/>
      <c r="AK133" s="1082">
        <v>12.3</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L93" sqref="L9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1" workbookViewId="0">
      <selection activeCell="J47" sqref="J47"/>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20" t="s">
        <v>468</v>
      </c>
      <c r="L7" s="256"/>
      <c r="M7" s="257" t="s">
        <v>469</v>
      </c>
      <c r="N7" s="258"/>
    </row>
    <row r="8" spans="1:16">
      <c r="A8" s="250"/>
      <c r="B8" s="246"/>
      <c r="C8" s="246"/>
      <c r="D8" s="246"/>
      <c r="E8" s="246"/>
      <c r="F8" s="246"/>
      <c r="G8" s="259"/>
      <c r="H8" s="260"/>
      <c r="I8" s="260"/>
      <c r="J8" s="261"/>
      <c r="K8" s="1121"/>
      <c r="L8" s="262" t="s">
        <v>470</v>
      </c>
      <c r="M8" s="263" t="s">
        <v>471</v>
      </c>
      <c r="N8" s="264" t="s">
        <v>472</v>
      </c>
    </row>
    <row r="9" spans="1:16">
      <c r="A9" s="250"/>
      <c r="B9" s="246"/>
      <c r="C9" s="246"/>
      <c r="D9" s="246"/>
      <c r="E9" s="246"/>
      <c r="F9" s="246"/>
      <c r="G9" s="1122" t="s">
        <v>473</v>
      </c>
      <c r="H9" s="1123"/>
      <c r="I9" s="1123"/>
      <c r="J9" s="1124"/>
      <c r="K9" s="265">
        <v>2198570</v>
      </c>
      <c r="L9" s="266">
        <v>68315</v>
      </c>
      <c r="M9" s="267">
        <v>88814</v>
      </c>
      <c r="N9" s="268">
        <v>-23.1</v>
      </c>
    </row>
    <row r="10" spans="1:16">
      <c r="A10" s="250"/>
      <c r="B10" s="246"/>
      <c r="C10" s="246"/>
      <c r="D10" s="246"/>
      <c r="E10" s="246"/>
      <c r="F10" s="246"/>
      <c r="G10" s="1122" t="s">
        <v>474</v>
      </c>
      <c r="H10" s="1123"/>
      <c r="I10" s="1123"/>
      <c r="J10" s="1124"/>
      <c r="K10" s="269">
        <v>143707</v>
      </c>
      <c r="L10" s="270">
        <v>4465</v>
      </c>
      <c r="M10" s="271">
        <v>7348</v>
      </c>
      <c r="N10" s="272">
        <v>-39.200000000000003</v>
      </c>
    </row>
    <row r="11" spans="1:16" ht="13.5" customHeight="1">
      <c r="A11" s="250"/>
      <c r="B11" s="246"/>
      <c r="C11" s="246"/>
      <c r="D11" s="246"/>
      <c r="E11" s="246"/>
      <c r="F11" s="246"/>
      <c r="G11" s="1122" t="s">
        <v>475</v>
      </c>
      <c r="H11" s="1123"/>
      <c r="I11" s="1123"/>
      <c r="J11" s="1124"/>
      <c r="K11" s="269">
        <v>256009</v>
      </c>
      <c r="L11" s="270">
        <v>7955</v>
      </c>
      <c r="M11" s="271">
        <v>9064</v>
      </c>
      <c r="N11" s="272">
        <v>-12.2</v>
      </c>
    </row>
    <row r="12" spans="1:16" ht="13.5" customHeight="1">
      <c r="A12" s="250"/>
      <c r="B12" s="246"/>
      <c r="C12" s="246"/>
      <c r="D12" s="246"/>
      <c r="E12" s="246"/>
      <c r="F12" s="246"/>
      <c r="G12" s="1122" t="s">
        <v>476</v>
      </c>
      <c r="H12" s="1123"/>
      <c r="I12" s="1123"/>
      <c r="J12" s="1124"/>
      <c r="K12" s="269">
        <v>17163</v>
      </c>
      <c r="L12" s="270">
        <v>533</v>
      </c>
      <c r="M12" s="271">
        <v>917</v>
      </c>
      <c r="N12" s="272">
        <v>-41.9</v>
      </c>
    </row>
    <row r="13" spans="1:16" ht="13.5" customHeight="1">
      <c r="A13" s="250"/>
      <c r="B13" s="246"/>
      <c r="C13" s="246"/>
      <c r="D13" s="246"/>
      <c r="E13" s="246"/>
      <c r="F13" s="246"/>
      <c r="G13" s="1122" t="s">
        <v>477</v>
      </c>
      <c r="H13" s="1123"/>
      <c r="I13" s="1123"/>
      <c r="J13" s="1124"/>
      <c r="K13" s="269" t="s">
        <v>478</v>
      </c>
      <c r="L13" s="270" t="s">
        <v>478</v>
      </c>
      <c r="M13" s="271">
        <v>11</v>
      </c>
      <c r="N13" s="272" t="s">
        <v>478</v>
      </c>
    </row>
    <row r="14" spans="1:16" ht="13.5" customHeight="1">
      <c r="A14" s="250"/>
      <c r="B14" s="246"/>
      <c r="C14" s="246"/>
      <c r="D14" s="246"/>
      <c r="E14" s="246"/>
      <c r="F14" s="246"/>
      <c r="G14" s="1122" t="s">
        <v>479</v>
      </c>
      <c r="H14" s="1123"/>
      <c r="I14" s="1123"/>
      <c r="J14" s="1124"/>
      <c r="K14" s="269">
        <v>133249</v>
      </c>
      <c r="L14" s="270">
        <v>4140</v>
      </c>
      <c r="M14" s="271">
        <v>3976</v>
      </c>
      <c r="N14" s="272">
        <v>4.0999999999999996</v>
      </c>
    </row>
    <row r="15" spans="1:16" ht="13.5" customHeight="1">
      <c r="A15" s="250"/>
      <c r="B15" s="246"/>
      <c r="C15" s="246"/>
      <c r="D15" s="246"/>
      <c r="E15" s="246"/>
      <c r="F15" s="246"/>
      <c r="G15" s="1122" t="s">
        <v>480</v>
      </c>
      <c r="H15" s="1123"/>
      <c r="I15" s="1123"/>
      <c r="J15" s="1124"/>
      <c r="K15" s="269">
        <v>18068</v>
      </c>
      <c r="L15" s="270">
        <v>561</v>
      </c>
      <c r="M15" s="271">
        <v>2094</v>
      </c>
      <c r="N15" s="272">
        <v>-73.2</v>
      </c>
    </row>
    <row r="16" spans="1:16">
      <c r="A16" s="250"/>
      <c r="B16" s="246"/>
      <c r="C16" s="246"/>
      <c r="D16" s="246"/>
      <c r="E16" s="246"/>
      <c r="F16" s="246"/>
      <c r="G16" s="1125" t="s">
        <v>481</v>
      </c>
      <c r="H16" s="1126"/>
      <c r="I16" s="1126"/>
      <c r="J16" s="1127"/>
      <c r="K16" s="270">
        <v>-214600</v>
      </c>
      <c r="L16" s="270">
        <v>-6668</v>
      </c>
      <c r="M16" s="271">
        <v>-9674</v>
      </c>
      <c r="N16" s="272">
        <v>-31.1</v>
      </c>
    </row>
    <row r="17" spans="1:16">
      <c r="A17" s="250"/>
      <c r="B17" s="246"/>
      <c r="C17" s="246"/>
      <c r="D17" s="246"/>
      <c r="E17" s="246"/>
      <c r="F17" s="246"/>
      <c r="G17" s="1125" t="s">
        <v>170</v>
      </c>
      <c r="H17" s="1126"/>
      <c r="I17" s="1126"/>
      <c r="J17" s="1127"/>
      <c r="K17" s="270">
        <v>2552166</v>
      </c>
      <c r="L17" s="270">
        <v>79302</v>
      </c>
      <c r="M17" s="271">
        <v>102550</v>
      </c>
      <c r="N17" s="272">
        <v>-22.7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17" t="s">
        <v>486</v>
      </c>
      <c r="H21" s="1118"/>
      <c r="I21" s="1118"/>
      <c r="J21" s="1119"/>
      <c r="K21" s="282">
        <v>7.61</v>
      </c>
      <c r="L21" s="283">
        <v>9.9600000000000009</v>
      </c>
      <c r="M21" s="284">
        <v>-2.35</v>
      </c>
      <c r="N21" s="251"/>
      <c r="O21" s="285"/>
      <c r="P21" s="281"/>
    </row>
    <row r="22" spans="1:16" s="286" customFormat="1">
      <c r="A22" s="281"/>
      <c r="B22" s="251"/>
      <c r="C22" s="251"/>
      <c r="D22" s="251"/>
      <c r="E22" s="251"/>
      <c r="F22" s="251"/>
      <c r="G22" s="1117" t="s">
        <v>487</v>
      </c>
      <c r="H22" s="1118"/>
      <c r="I22" s="1118"/>
      <c r="J22" s="1119"/>
      <c r="K22" s="287">
        <v>100.2</v>
      </c>
      <c r="L22" s="288">
        <v>97.8</v>
      </c>
      <c r="M22" s="289">
        <v>2.4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20" t="s">
        <v>468</v>
      </c>
      <c r="L30" s="256"/>
      <c r="M30" s="257" t="s">
        <v>469</v>
      </c>
      <c r="N30" s="258"/>
    </row>
    <row r="31" spans="1:16">
      <c r="A31" s="250"/>
      <c r="B31" s="246"/>
      <c r="C31" s="246"/>
      <c r="D31" s="246"/>
      <c r="E31" s="246"/>
      <c r="F31" s="246"/>
      <c r="G31" s="259"/>
      <c r="H31" s="260"/>
      <c r="I31" s="260"/>
      <c r="J31" s="261"/>
      <c r="K31" s="1121"/>
      <c r="L31" s="262" t="s">
        <v>470</v>
      </c>
      <c r="M31" s="263" t="s">
        <v>471</v>
      </c>
      <c r="N31" s="264" t="s">
        <v>472</v>
      </c>
    </row>
    <row r="32" spans="1:16" ht="27" customHeight="1">
      <c r="A32" s="250"/>
      <c r="B32" s="246"/>
      <c r="C32" s="246"/>
      <c r="D32" s="246"/>
      <c r="E32" s="246"/>
      <c r="F32" s="246"/>
      <c r="G32" s="1133" t="s">
        <v>491</v>
      </c>
      <c r="H32" s="1134"/>
      <c r="I32" s="1134"/>
      <c r="J32" s="1135"/>
      <c r="K32" s="296">
        <v>1415518</v>
      </c>
      <c r="L32" s="296">
        <v>43983</v>
      </c>
      <c r="M32" s="297">
        <v>68120</v>
      </c>
      <c r="N32" s="298">
        <v>-35.4</v>
      </c>
    </row>
    <row r="33" spans="1:16" ht="13.5" customHeight="1">
      <c r="A33" s="250"/>
      <c r="B33" s="246"/>
      <c r="C33" s="246"/>
      <c r="D33" s="246"/>
      <c r="E33" s="246"/>
      <c r="F33" s="246"/>
      <c r="G33" s="1133" t="s">
        <v>492</v>
      </c>
      <c r="H33" s="1134"/>
      <c r="I33" s="1134"/>
      <c r="J33" s="1135"/>
      <c r="K33" s="296" t="s">
        <v>478</v>
      </c>
      <c r="L33" s="296" t="s">
        <v>478</v>
      </c>
      <c r="M33" s="297" t="s">
        <v>478</v>
      </c>
      <c r="N33" s="298" t="s">
        <v>478</v>
      </c>
    </row>
    <row r="34" spans="1:16" ht="27" customHeight="1">
      <c r="A34" s="250"/>
      <c r="B34" s="246"/>
      <c r="C34" s="246"/>
      <c r="D34" s="246"/>
      <c r="E34" s="246"/>
      <c r="F34" s="246"/>
      <c r="G34" s="1133" t="s">
        <v>493</v>
      </c>
      <c r="H34" s="1134"/>
      <c r="I34" s="1134"/>
      <c r="J34" s="1135"/>
      <c r="K34" s="296" t="s">
        <v>478</v>
      </c>
      <c r="L34" s="296" t="s">
        <v>478</v>
      </c>
      <c r="M34" s="297">
        <v>13</v>
      </c>
      <c r="N34" s="298" t="s">
        <v>478</v>
      </c>
    </row>
    <row r="35" spans="1:16" ht="27" customHeight="1">
      <c r="A35" s="250"/>
      <c r="B35" s="246"/>
      <c r="C35" s="246"/>
      <c r="D35" s="246"/>
      <c r="E35" s="246"/>
      <c r="F35" s="246"/>
      <c r="G35" s="1133" t="s">
        <v>494</v>
      </c>
      <c r="H35" s="1134"/>
      <c r="I35" s="1134"/>
      <c r="J35" s="1135"/>
      <c r="K35" s="296">
        <v>594661</v>
      </c>
      <c r="L35" s="296">
        <v>18477</v>
      </c>
      <c r="M35" s="297">
        <v>17609</v>
      </c>
      <c r="N35" s="298">
        <v>4.9000000000000004</v>
      </c>
    </row>
    <row r="36" spans="1:16" ht="27" customHeight="1">
      <c r="A36" s="250"/>
      <c r="B36" s="246"/>
      <c r="C36" s="246"/>
      <c r="D36" s="246"/>
      <c r="E36" s="246"/>
      <c r="F36" s="246"/>
      <c r="G36" s="1133" t="s">
        <v>495</v>
      </c>
      <c r="H36" s="1134"/>
      <c r="I36" s="1134"/>
      <c r="J36" s="1135"/>
      <c r="K36" s="296">
        <v>152259</v>
      </c>
      <c r="L36" s="296">
        <v>4731</v>
      </c>
      <c r="M36" s="297">
        <v>2944</v>
      </c>
      <c r="N36" s="298">
        <v>60.7</v>
      </c>
    </row>
    <row r="37" spans="1:16" ht="13.5" customHeight="1">
      <c r="A37" s="250"/>
      <c r="B37" s="246"/>
      <c r="C37" s="246"/>
      <c r="D37" s="246"/>
      <c r="E37" s="246"/>
      <c r="F37" s="246"/>
      <c r="G37" s="1133" t="s">
        <v>496</v>
      </c>
      <c r="H37" s="1134"/>
      <c r="I37" s="1134"/>
      <c r="J37" s="1135"/>
      <c r="K37" s="296">
        <v>10554</v>
      </c>
      <c r="L37" s="296">
        <v>328</v>
      </c>
      <c r="M37" s="297">
        <v>1200</v>
      </c>
      <c r="N37" s="298">
        <v>-72.7</v>
      </c>
    </row>
    <row r="38" spans="1:16" ht="27" customHeight="1">
      <c r="A38" s="250"/>
      <c r="B38" s="246"/>
      <c r="C38" s="246"/>
      <c r="D38" s="246"/>
      <c r="E38" s="246"/>
      <c r="F38" s="246"/>
      <c r="G38" s="1136" t="s">
        <v>497</v>
      </c>
      <c r="H38" s="1137"/>
      <c r="I38" s="1137"/>
      <c r="J38" s="1138"/>
      <c r="K38" s="299" t="s">
        <v>478</v>
      </c>
      <c r="L38" s="299" t="s">
        <v>478</v>
      </c>
      <c r="M38" s="300">
        <v>5</v>
      </c>
      <c r="N38" s="301" t="s">
        <v>478</v>
      </c>
      <c r="O38" s="295"/>
    </row>
    <row r="39" spans="1:16">
      <c r="A39" s="250"/>
      <c r="B39" s="246"/>
      <c r="C39" s="246"/>
      <c r="D39" s="246"/>
      <c r="E39" s="246"/>
      <c r="F39" s="246"/>
      <c r="G39" s="1136" t="s">
        <v>498</v>
      </c>
      <c r="H39" s="1137"/>
      <c r="I39" s="1137"/>
      <c r="J39" s="1138"/>
      <c r="K39" s="302">
        <v>-179567</v>
      </c>
      <c r="L39" s="302">
        <v>-5580</v>
      </c>
      <c r="M39" s="303">
        <v>-3946</v>
      </c>
      <c r="N39" s="304">
        <v>41.4</v>
      </c>
      <c r="O39" s="295"/>
    </row>
    <row r="40" spans="1:16" ht="27" customHeight="1">
      <c r="A40" s="250"/>
      <c r="B40" s="246"/>
      <c r="C40" s="246"/>
      <c r="D40" s="246"/>
      <c r="E40" s="246"/>
      <c r="F40" s="246"/>
      <c r="G40" s="1133" t="s">
        <v>499</v>
      </c>
      <c r="H40" s="1134"/>
      <c r="I40" s="1134"/>
      <c r="J40" s="1135"/>
      <c r="K40" s="302">
        <v>-1184045</v>
      </c>
      <c r="L40" s="302">
        <v>-36791</v>
      </c>
      <c r="M40" s="303">
        <v>-59158</v>
      </c>
      <c r="N40" s="304">
        <v>-37.799999999999997</v>
      </c>
      <c r="O40" s="295"/>
    </row>
    <row r="41" spans="1:16">
      <c r="A41" s="250"/>
      <c r="B41" s="246"/>
      <c r="C41" s="246"/>
      <c r="D41" s="246"/>
      <c r="E41" s="246"/>
      <c r="F41" s="246"/>
      <c r="G41" s="1139" t="s">
        <v>282</v>
      </c>
      <c r="H41" s="1140"/>
      <c r="I41" s="1140"/>
      <c r="J41" s="1141"/>
      <c r="K41" s="296">
        <v>809380</v>
      </c>
      <c r="L41" s="302">
        <v>25149</v>
      </c>
      <c r="M41" s="303">
        <v>26787</v>
      </c>
      <c r="N41" s="304">
        <v>-6.1</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28" t="s">
        <v>468</v>
      </c>
      <c r="J49" s="1130" t="s">
        <v>503</v>
      </c>
      <c r="K49" s="1131"/>
      <c r="L49" s="1131"/>
      <c r="M49" s="1131"/>
      <c r="N49" s="1132"/>
    </row>
    <row r="50" spans="1:14">
      <c r="A50" s="250"/>
      <c r="B50" s="246"/>
      <c r="C50" s="246"/>
      <c r="D50" s="246"/>
      <c r="E50" s="246"/>
      <c r="F50" s="246"/>
      <c r="G50" s="314"/>
      <c r="H50" s="315"/>
      <c r="I50" s="1129"/>
      <c r="J50" s="316" t="s">
        <v>504</v>
      </c>
      <c r="K50" s="317" t="s">
        <v>505</v>
      </c>
      <c r="L50" s="318" t="s">
        <v>506</v>
      </c>
      <c r="M50" s="319" t="s">
        <v>507</v>
      </c>
      <c r="N50" s="320" t="s">
        <v>508</v>
      </c>
    </row>
    <row r="51" spans="1:14">
      <c r="A51" s="250"/>
      <c r="B51" s="246"/>
      <c r="C51" s="246"/>
      <c r="D51" s="246"/>
      <c r="E51" s="246"/>
      <c r="F51" s="246"/>
      <c r="G51" s="312" t="s">
        <v>509</v>
      </c>
      <c r="H51" s="313"/>
      <c r="I51" s="321">
        <v>798526</v>
      </c>
      <c r="J51" s="322">
        <v>23823</v>
      </c>
      <c r="K51" s="323">
        <v>-50.8</v>
      </c>
      <c r="L51" s="324">
        <v>75709</v>
      </c>
      <c r="M51" s="325">
        <v>12.7</v>
      </c>
      <c r="N51" s="326">
        <v>-63.5</v>
      </c>
    </row>
    <row r="52" spans="1:14">
      <c r="A52" s="250"/>
      <c r="B52" s="246"/>
      <c r="C52" s="246"/>
      <c r="D52" s="246"/>
      <c r="E52" s="246"/>
      <c r="F52" s="246"/>
      <c r="G52" s="327"/>
      <c r="H52" s="328" t="s">
        <v>510</v>
      </c>
      <c r="I52" s="329">
        <v>440383</v>
      </c>
      <c r="J52" s="330">
        <v>13138</v>
      </c>
      <c r="K52" s="331">
        <v>-46.1</v>
      </c>
      <c r="L52" s="332">
        <v>35212</v>
      </c>
      <c r="M52" s="333">
        <v>0</v>
      </c>
      <c r="N52" s="334">
        <v>-46.1</v>
      </c>
    </row>
    <row r="53" spans="1:14">
      <c r="A53" s="250"/>
      <c r="B53" s="246"/>
      <c r="C53" s="246"/>
      <c r="D53" s="246"/>
      <c r="E53" s="246"/>
      <c r="F53" s="246"/>
      <c r="G53" s="312" t="s">
        <v>511</v>
      </c>
      <c r="H53" s="313"/>
      <c r="I53" s="321">
        <v>3876455</v>
      </c>
      <c r="J53" s="322">
        <v>116208</v>
      </c>
      <c r="K53" s="323">
        <v>387.8</v>
      </c>
      <c r="L53" s="324">
        <v>90961</v>
      </c>
      <c r="M53" s="325">
        <v>20.100000000000001</v>
      </c>
      <c r="N53" s="326">
        <v>367.7</v>
      </c>
    </row>
    <row r="54" spans="1:14">
      <c r="A54" s="250"/>
      <c r="B54" s="246"/>
      <c r="C54" s="246"/>
      <c r="D54" s="246"/>
      <c r="E54" s="246"/>
      <c r="F54" s="246"/>
      <c r="G54" s="327"/>
      <c r="H54" s="328" t="s">
        <v>510</v>
      </c>
      <c r="I54" s="329">
        <v>1334372</v>
      </c>
      <c r="J54" s="330">
        <v>40002</v>
      </c>
      <c r="K54" s="331">
        <v>204.5</v>
      </c>
      <c r="L54" s="332">
        <v>37720</v>
      </c>
      <c r="M54" s="333">
        <v>7.1</v>
      </c>
      <c r="N54" s="334">
        <v>197.4</v>
      </c>
    </row>
    <row r="55" spans="1:14">
      <c r="A55" s="250"/>
      <c r="B55" s="246"/>
      <c r="C55" s="246"/>
      <c r="D55" s="246"/>
      <c r="E55" s="246"/>
      <c r="F55" s="246"/>
      <c r="G55" s="312" t="s">
        <v>512</v>
      </c>
      <c r="H55" s="313"/>
      <c r="I55" s="321">
        <v>4333028</v>
      </c>
      <c r="J55" s="322">
        <v>131467</v>
      </c>
      <c r="K55" s="323">
        <v>13.1</v>
      </c>
      <c r="L55" s="324">
        <v>106614</v>
      </c>
      <c r="M55" s="325">
        <v>17.2</v>
      </c>
      <c r="N55" s="326">
        <v>-4.0999999999999996</v>
      </c>
    </row>
    <row r="56" spans="1:14">
      <c r="A56" s="250"/>
      <c r="B56" s="246"/>
      <c r="C56" s="246"/>
      <c r="D56" s="246"/>
      <c r="E56" s="246"/>
      <c r="F56" s="246"/>
      <c r="G56" s="327"/>
      <c r="H56" s="328" t="s">
        <v>510</v>
      </c>
      <c r="I56" s="329">
        <v>1911643</v>
      </c>
      <c r="J56" s="330">
        <v>58001</v>
      </c>
      <c r="K56" s="331">
        <v>45</v>
      </c>
      <c r="L56" s="332">
        <v>45545</v>
      </c>
      <c r="M56" s="333">
        <v>20.7</v>
      </c>
      <c r="N56" s="334">
        <v>24.3</v>
      </c>
    </row>
    <row r="57" spans="1:14">
      <c r="A57" s="250"/>
      <c r="B57" s="246"/>
      <c r="C57" s="246"/>
      <c r="D57" s="246"/>
      <c r="E57" s="246"/>
      <c r="F57" s="246"/>
      <c r="G57" s="312" t="s">
        <v>513</v>
      </c>
      <c r="H57" s="313"/>
      <c r="I57" s="321">
        <v>1385046</v>
      </c>
      <c r="J57" s="322">
        <v>42605</v>
      </c>
      <c r="K57" s="323">
        <v>-67.599999999999994</v>
      </c>
      <c r="L57" s="324">
        <v>85459</v>
      </c>
      <c r="M57" s="325">
        <v>-19.8</v>
      </c>
      <c r="N57" s="326">
        <v>-47.8</v>
      </c>
    </row>
    <row r="58" spans="1:14">
      <c r="A58" s="250"/>
      <c r="B58" s="246"/>
      <c r="C58" s="246"/>
      <c r="D58" s="246"/>
      <c r="E58" s="246"/>
      <c r="F58" s="246"/>
      <c r="G58" s="327"/>
      <c r="H58" s="328" t="s">
        <v>510</v>
      </c>
      <c r="I58" s="329">
        <v>982080</v>
      </c>
      <c r="J58" s="330">
        <v>30209</v>
      </c>
      <c r="K58" s="331">
        <v>-47.9</v>
      </c>
      <c r="L58" s="332">
        <v>44378</v>
      </c>
      <c r="M58" s="333">
        <v>-2.6</v>
      </c>
      <c r="N58" s="334">
        <v>-45.3</v>
      </c>
    </row>
    <row r="59" spans="1:14">
      <c r="A59" s="250"/>
      <c r="B59" s="246"/>
      <c r="C59" s="246"/>
      <c r="D59" s="246"/>
      <c r="E59" s="246"/>
      <c r="F59" s="246"/>
      <c r="G59" s="312" t="s">
        <v>514</v>
      </c>
      <c r="H59" s="313"/>
      <c r="I59" s="321">
        <v>784149</v>
      </c>
      <c r="J59" s="322">
        <v>24365</v>
      </c>
      <c r="K59" s="323">
        <v>-42.8</v>
      </c>
      <c r="L59" s="324">
        <v>83280</v>
      </c>
      <c r="M59" s="325">
        <v>-2.5</v>
      </c>
      <c r="N59" s="326">
        <v>-40.299999999999997</v>
      </c>
    </row>
    <row r="60" spans="1:14">
      <c r="A60" s="250"/>
      <c r="B60" s="246"/>
      <c r="C60" s="246"/>
      <c r="D60" s="246"/>
      <c r="E60" s="246"/>
      <c r="F60" s="246"/>
      <c r="G60" s="327"/>
      <c r="H60" s="328" t="s">
        <v>510</v>
      </c>
      <c r="I60" s="335">
        <v>458824</v>
      </c>
      <c r="J60" s="330">
        <v>14257</v>
      </c>
      <c r="K60" s="331">
        <v>-52.8</v>
      </c>
      <c r="L60" s="332">
        <v>43123</v>
      </c>
      <c r="M60" s="333">
        <v>-2.8</v>
      </c>
      <c r="N60" s="334">
        <v>-50</v>
      </c>
    </row>
    <row r="61" spans="1:14">
      <c r="A61" s="250"/>
      <c r="B61" s="246"/>
      <c r="C61" s="246"/>
      <c r="D61" s="246"/>
      <c r="E61" s="246"/>
      <c r="F61" s="246"/>
      <c r="G61" s="312" t="s">
        <v>515</v>
      </c>
      <c r="H61" s="336"/>
      <c r="I61" s="337">
        <v>2235441</v>
      </c>
      <c r="J61" s="338">
        <v>67694</v>
      </c>
      <c r="K61" s="339">
        <v>47.9</v>
      </c>
      <c r="L61" s="340">
        <v>88405</v>
      </c>
      <c r="M61" s="341">
        <v>5.5</v>
      </c>
      <c r="N61" s="326">
        <v>42.4</v>
      </c>
    </row>
    <row r="62" spans="1:14">
      <c r="A62" s="250"/>
      <c r="B62" s="246"/>
      <c r="C62" s="246"/>
      <c r="D62" s="246"/>
      <c r="E62" s="246"/>
      <c r="F62" s="246"/>
      <c r="G62" s="327"/>
      <c r="H62" s="328" t="s">
        <v>510</v>
      </c>
      <c r="I62" s="329">
        <v>1025460</v>
      </c>
      <c r="J62" s="330">
        <v>31121</v>
      </c>
      <c r="K62" s="331">
        <v>20.5</v>
      </c>
      <c r="L62" s="332">
        <v>41196</v>
      </c>
      <c r="M62" s="333">
        <v>4.5</v>
      </c>
      <c r="N62" s="334">
        <v>16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82"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N88"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42" t="s">
        <v>3</v>
      </c>
      <c r="D47" s="1142"/>
      <c r="E47" s="1143"/>
      <c r="F47" s="11">
        <v>11.74</v>
      </c>
      <c r="G47" s="12">
        <v>9.1300000000000008</v>
      </c>
      <c r="H47" s="12">
        <v>4.55</v>
      </c>
      <c r="I47" s="12">
        <v>8.82</v>
      </c>
      <c r="J47" s="13">
        <v>18.34</v>
      </c>
    </row>
    <row r="48" spans="2:10" ht="57.75" customHeight="1">
      <c r="B48" s="14"/>
      <c r="C48" s="1144" t="s">
        <v>4</v>
      </c>
      <c r="D48" s="1144"/>
      <c r="E48" s="1145"/>
      <c r="F48" s="15">
        <v>7.89</v>
      </c>
      <c r="G48" s="16">
        <v>6.88</v>
      </c>
      <c r="H48" s="16">
        <v>11.41</v>
      </c>
      <c r="I48" s="16">
        <v>13.03</v>
      </c>
      <c r="J48" s="17">
        <v>8.9700000000000006</v>
      </c>
    </row>
    <row r="49" spans="2:10" ht="57.75" customHeight="1" thickBot="1">
      <c r="B49" s="18"/>
      <c r="C49" s="1146" t="s">
        <v>5</v>
      </c>
      <c r="D49" s="1146"/>
      <c r="E49" s="1147"/>
      <c r="F49" s="19">
        <v>5.0999999999999996</v>
      </c>
      <c r="G49" s="20" t="s">
        <v>522</v>
      </c>
      <c r="H49" s="20" t="s">
        <v>523</v>
      </c>
      <c r="I49" s="20">
        <v>5.98</v>
      </c>
      <c r="J49" s="21">
        <v>4.8899999999999997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4" t="s">
        <v>524</v>
      </c>
      <c r="D34" s="1154"/>
      <c r="E34" s="1155"/>
      <c r="F34" s="32">
        <v>7.03</v>
      </c>
      <c r="G34" s="33">
        <v>7.94</v>
      </c>
      <c r="H34" s="33">
        <v>8.76</v>
      </c>
      <c r="I34" s="33">
        <v>8.7799999999999994</v>
      </c>
      <c r="J34" s="34">
        <v>10.14</v>
      </c>
      <c r="K34" s="22"/>
      <c r="L34" s="22"/>
      <c r="M34" s="22"/>
      <c r="N34" s="22"/>
      <c r="O34" s="22"/>
      <c r="P34" s="22"/>
    </row>
    <row r="35" spans="1:16" ht="39" customHeight="1">
      <c r="A35" s="22"/>
      <c r="B35" s="35"/>
      <c r="C35" s="1148" t="s">
        <v>525</v>
      </c>
      <c r="D35" s="1149"/>
      <c r="E35" s="1150"/>
      <c r="F35" s="36">
        <v>7.88</v>
      </c>
      <c r="G35" s="37">
        <v>6.86</v>
      </c>
      <c r="H35" s="37">
        <v>11.37</v>
      </c>
      <c r="I35" s="37">
        <v>12.96</v>
      </c>
      <c r="J35" s="38">
        <v>8.86</v>
      </c>
      <c r="K35" s="22"/>
      <c r="L35" s="22"/>
      <c r="M35" s="22"/>
      <c r="N35" s="22"/>
      <c r="O35" s="22"/>
      <c r="P35" s="22"/>
    </row>
    <row r="36" spans="1:16" ht="39" customHeight="1">
      <c r="A36" s="22"/>
      <c r="B36" s="35"/>
      <c r="C36" s="1148" t="s">
        <v>526</v>
      </c>
      <c r="D36" s="1149"/>
      <c r="E36" s="1150"/>
      <c r="F36" s="36">
        <v>1.85</v>
      </c>
      <c r="G36" s="37">
        <v>2.09</v>
      </c>
      <c r="H36" s="37">
        <v>2.3199999999999998</v>
      </c>
      <c r="I36" s="37">
        <v>2.27</v>
      </c>
      <c r="J36" s="38">
        <v>3.03</v>
      </c>
      <c r="K36" s="22"/>
      <c r="L36" s="22"/>
      <c r="M36" s="22"/>
      <c r="N36" s="22"/>
      <c r="O36" s="22"/>
      <c r="P36" s="22"/>
    </row>
    <row r="37" spans="1:16" ht="39" customHeight="1">
      <c r="A37" s="22"/>
      <c r="B37" s="35"/>
      <c r="C37" s="1148" t="s">
        <v>527</v>
      </c>
      <c r="D37" s="1149"/>
      <c r="E37" s="1150"/>
      <c r="F37" s="36">
        <v>2.41</v>
      </c>
      <c r="G37" s="37">
        <v>2.13</v>
      </c>
      <c r="H37" s="37">
        <v>1.56</v>
      </c>
      <c r="I37" s="37">
        <v>1.7</v>
      </c>
      <c r="J37" s="38">
        <v>2.91</v>
      </c>
      <c r="K37" s="22"/>
      <c r="L37" s="22"/>
      <c r="M37" s="22"/>
      <c r="N37" s="22"/>
      <c r="O37" s="22"/>
      <c r="P37" s="22"/>
    </row>
    <row r="38" spans="1:16" ht="39" customHeight="1">
      <c r="A38" s="22"/>
      <c r="B38" s="35"/>
      <c r="C38" s="1148" t="s">
        <v>528</v>
      </c>
      <c r="D38" s="1149"/>
      <c r="E38" s="1150"/>
      <c r="F38" s="36">
        <v>0.14000000000000001</v>
      </c>
      <c r="G38" s="37">
        <v>0.46</v>
      </c>
      <c r="H38" s="37">
        <v>0.69</v>
      </c>
      <c r="I38" s="37">
        <v>0.67</v>
      </c>
      <c r="J38" s="38">
        <v>1.47</v>
      </c>
      <c r="K38" s="22"/>
      <c r="L38" s="22"/>
      <c r="M38" s="22"/>
      <c r="N38" s="22"/>
      <c r="O38" s="22"/>
      <c r="P38" s="22"/>
    </row>
    <row r="39" spans="1:16" ht="39" customHeight="1">
      <c r="A39" s="22"/>
      <c r="B39" s="35"/>
      <c r="C39" s="1148" t="s">
        <v>529</v>
      </c>
      <c r="D39" s="1149"/>
      <c r="E39" s="1150"/>
      <c r="F39" s="36">
        <v>0</v>
      </c>
      <c r="G39" s="37">
        <v>0.01</v>
      </c>
      <c r="H39" s="37">
        <v>0.03</v>
      </c>
      <c r="I39" s="37">
        <v>0.06</v>
      </c>
      <c r="J39" s="38">
        <v>0.1</v>
      </c>
      <c r="K39" s="22"/>
      <c r="L39" s="22"/>
      <c r="M39" s="22"/>
      <c r="N39" s="22"/>
      <c r="O39" s="22"/>
      <c r="P39" s="22"/>
    </row>
    <row r="40" spans="1:16" ht="39" customHeight="1">
      <c r="A40" s="22"/>
      <c r="B40" s="35"/>
      <c r="C40" s="1148" t="s">
        <v>530</v>
      </c>
      <c r="D40" s="1149"/>
      <c r="E40" s="1150"/>
      <c r="F40" s="36">
        <v>7.0000000000000007E-2</v>
      </c>
      <c r="G40" s="37">
        <v>0.04</v>
      </c>
      <c r="H40" s="37">
        <v>0.08</v>
      </c>
      <c r="I40" s="37">
        <v>0.05</v>
      </c>
      <c r="J40" s="38">
        <v>0.04</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531</v>
      </c>
      <c r="D42" s="1149"/>
      <c r="E42" s="1150"/>
      <c r="F42" s="36" t="s">
        <v>478</v>
      </c>
      <c r="G42" s="37" t="s">
        <v>478</v>
      </c>
      <c r="H42" s="37" t="s">
        <v>478</v>
      </c>
      <c r="I42" s="37" t="s">
        <v>478</v>
      </c>
      <c r="J42" s="38" t="s">
        <v>478</v>
      </c>
      <c r="K42" s="22"/>
      <c r="L42" s="22"/>
      <c r="M42" s="22"/>
      <c r="N42" s="22"/>
      <c r="O42" s="22"/>
      <c r="P42" s="22"/>
    </row>
    <row r="43" spans="1:16" ht="39" customHeight="1" thickBot="1">
      <c r="A43" s="22"/>
      <c r="B43" s="40"/>
      <c r="C43" s="1151" t="s">
        <v>532</v>
      </c>
      <c r="D43" s="1152"/>
      <c r="E43" s="1153"/>
      <c r="F43" s="41">
        <v>0</v>
      </c>
      <c r="G43" s="42">
        <v>0</v>
      </c>
      <c r="H43" s="42">
        <v>0</v>
      </c>
      <c r="I43" s="42">
        <v>0.01</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19" zoomScale="110" zoomScaleNormal="110" zoomScaleSheetLayoutView="55" workbookViewId="0">
      <selection activeCell="M44" sqref="M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4" t="s">
        <v>11</v>
      </c>
      <c r="C45" s="1165"/>
      <c r="D45" s="58"/>
      <c r="E45" s="1170" t="s">
        <v>12</v>
      </c>
      <c r="F45" s="1170"/>
      <c r="G45" s="1170"/>
      <c r="H45" s="1170"/>
      <c r="I45" s="1170"/>
      <c r="J45" s="1171"/>
      <c r="K45" s="59">
        <v>1567</v>
      </c>
      <c r="L45" s="60">
        <v>1546</v>
      </c>
      <c r="M45" s="60">
        <v>1612</v>
      </c>
      <c r="N45" s="60">
        <v>1514</v>
      </c>
      <c r="O45" s="61">
        <v>1416</v>
      </c>
      <c r="P45" s="48"/>
      <c r="Q45" s="48"/>
      <c r="R45" s="48"/>
      <c r="S45" s="48"/>
      <c r="T45" s="48"/>
      <c r="U45" s="48"/>
    </row>
    <row r="46" spans="1:21" ht="30.75" customHeight="1">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c r="A48" s="48"/>
      <c r="B48" s="1166"/>
      <c r="C48" s="1167"/>
      <c r="D48" s="62"/>
      <c r="E48" s="1158" t="s">
        <v>15</v>
      </c>
      <c r="F48" s="1158"/>
      <c r="G48" s="1158"/>
      <c r="H48" s="1158"/>
      <c r="I48" s="1158"/>
      <c r="J48" s="1159"/>
      <c r="K48" s="63">
        <v>619</v>
      </c>
      <c r="L48" s="64">
        <v>608</v>
      </c>
      <c r="M48" s="64">
        <v>590</v>
      </c>
      <c r="N48" s="64">
        <v>605</v>
      </c>
      <c r="O48" s="65">
        <v>595</v>
      </c>
      <c r="P48" s="48"/>
      <c r="Q48" s="48"/>
      <c r="R48" s="48"/>
      <c r="S48" s="48"/>
      <c r="T48" s="48"/>
      <c r="U48" s="48"/>
    </row>
    <row r="49" spans="1:21" ht="30.75" customHeight="1">
      <c r="A49" s="48"/>
      <c r="B49" s="1166"/>
      <c r="C49" s="1167"/>
      <c r="D49" s="62"/>
      <c r="E49" s="1158" t="s">
        <v>16</v>
      </c>
      <c r="F49" s="1158"/>
      <c r="G49" s="1158"/>
      <c r="H49" s="1158"/>
      <c r="I49" s="1158"/>
      <c r="J49" s="1159"/>
      <c r="K49" s="63">
        <v>206</v>
      </c>
      <c r="L49" s="64">
        <v>169</v>
      </c>
      <c r="M49" s="64">
        <v>158</v>
      </c>
      <c r="N49" s="64">
        <v>175</v>
      </c>
      <c r="O49" s="65">
        <v>152</v>
      </c>
      <c r="P49" s="48"/>
      <c r="Q49" s="48"/>
      <c r="R49" s="48"/>
      <c r="S49" s="48"/>
      <c r="T49" s="48"/>
      <c r="U49" s="48"/>
    </row>
    <row r="50" spans="1:21" ht="30.75" customHeight="1">
      <c r="A50" s="48"/>
      <c r="B50" s="1166"/>
      <c r="C50" s="1167"/>
      <c r="D50" s="62"/>
      <c r="E50" s="1158" t="s">
        <v>17</v>
      </c>
      <c r="F50" s="1158"/>
      <c r="G50" s="1158"/>
      <c r="H50" s="1158"/>
      <c r="I50" s="1158"/>
      <c r="J50" s="1159"/>
      <c r="K50" s="63">
        <v>24</v>
      </c>
      <c r="L50" s="64">
        <v>22</v>
      </c>
      <c r="M50" s="64">
        <v>11</v>
      </c>
      <c r="N50" s="64">
        <v>11</v>
      </c>
      <c r="O50" s="65">
        <v>11</v>
      </c>
      <c r="P50" s="48"/>
      <c r="Q50" s="48"/>
      <c r="R50" s="48"/>
      <c r="S50" s="48"/>
      <c r="T50" s="48"/>
      <c r="U50" s="48"/>
    </row>
    <row r="51" spans="1:21" ht="30.75" customHeight="1">
      <c r="A51" s="48"/>
      <c r="B51" s="1168"/>
      <c r="C51" s="1169"/>
      <c r="D51" s="66"/>
      <c r="E51" s="1158" t="s">
        <v>18</v>
      </c>
      <c r="F51" s="1158"/>
      <c r="G51" s="1158"/>
      <c r="H51" s="1158"/>
      <c r="I51" s="1158"/>
      <c r="J51" s="1159"/>
      <c r="K51" s="63" t="s">
        <v>478</v>
      </c>
      <c r="L51" s="64" t="s">
        <v>478</v>
      </c>
      <c r="M51" s="64" t="s">
        <v>478</v>
      </c>
      <c r="N51" s="64" t="s">
        <v>478</v>
      </c>
      <c r="O51" s="65" t="s">
        <v>478</v>
      </c>
      <c r="P51" s="48"/>
      <c r="Q51" s="48"/>
      <c r="R51" s="48"/>
      <c r="S51" s="48"/>
      <c r="T51" s="48"/>
      <c r="U51" s="48"/>
    </row>
    <row r="52" spans="1:21" ht="30.75" customHeight="1">
      <c r="A52" s="48"/>
      <c r="B52" s="1156" t="s">
        <v>19</v>
      </c>
      <c r="C52" s="1157"/>
      <c r="D52" s="66"/>
      <c r="E52" s="1158" t="s">
        <v>20</v>
      </c>
      <c r="F52" s="1158"/>
      <c r="G52" s="1158"/>
      <c r="H52" s="1158"/>
      <c r="I52" s="1158"/>
      <c r="J52" s="1159"/>
      <c r="K52" s="63">
        <v>1404</v>
      </c>
      <c r="L52" s="64">
        <v>1469</v>
      </c>
      <c r="M52" s="64">
        <v>1496</v>
      </c>
      <c r="N52" s="64">
        <v>1423</v>
      </c>
      <c r="O52" s="65">
        <v>1364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1012</v>
      </c>
      <c r="L53" s="69">
        <v>876</v>
      </c>
      <c r="M53" s="69">
        <v>875</v>
      </c>
      <c r="N53" s="69">
        <v>882</v>
      </c>
      <c r="O53" s="70">
        <v>810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2" t="s">
        <v>24</v>
      </c>
      <c r="C41" s="1173"/>
      <c r="D41" s="81"/>
      <c r="E41" s="1178" t="s">
        <v>25</v>
      </c>
      <c r="F41" s="1178"/>
      <c r="G41" s="1178"/>
      <c r="H41" s="1179"/>
      <c r="I41" s="82">
        <v>16179</v>
      </c>
      <c r="J41" s="83">
        <v>16526</v>
      </c>
      <c r="K41" s="83">
        <v>16425</v>
      </c>
      <c r="L41" s="83">
        <v>16514</v>
      </c>
      <c r="M41" s="84">
        <v>16041</v>
      </c>
    </row>
    <row r="42" spans="2:13" ht="27.75" customHeight="1">
      <c r="B42" s="1174"/>
      <c r="C42" s="1175"/>
      <c r="D42" s="85"/>
      <c r="E42" s="1180" t="s">
        <v>26</v>
      </c>
      <c r="F42" s="1180"/>
      <c r="G42" s="1180"/>
      <c r="H42" s="1181"/>
      <c r="I42" s="86">
        <v>127</v>
      </c>
      <c r="J42" s="87">
        <v>109</v>
      </c>
      <c r="K42" s="87">
        <v>100</v>
      </c>
      <c r="L42" s="87">
        <v>92</v>
      </c>
      <c r="M42" s="88">
        <v>84</v>
      </c>
    </row>
    <row r="43" spans="2:13" ht="27.75" customHeight="1">
      <c r="B43" s="1174"/>
      <c r="C43" s="1175"/>
      <c r="D43" s="85"/>
      <c r="E43" s="1180" t="s">
        <v>27</v>
      </c>
      <c r="F43" s="1180"/>
      <c r="G43" s="1180"/>
      <c r="H43" s="1181"/>
      <c r="I43" s="86">
        <v>8578</v>
      </c>
      <c r="J43" s="87">
        <v>8364</v>
      </c>
      <c r="K43" s="87">
        <v>8025</v>
      </c>
      <c r="L43" s="87">
        <v>7547</v>
      </c>
      <c r="M43" s="88">
        <v>7146</v>
      </c>
    </row>
    <row r="44" spans="2:13" ht="27.75" customHeight="1">
      <c r="B44" s="1174"/>
      <c r="C44" s="1175"/>
      <c r="D44" s="85"/>
      <c r="E44" s="1180" t="s">
        <v>28</v>
      </c>
      <c r="F44" s="1180"/>
      <c r="G44" s="1180"/>
      <c r="H44" s="1181"/>
      <c r="I44" s="86">
        <v>1364</v>
      </c>
      <c r="J44" s="87">
        <v>1441</v>
      </c>
      <c r="K44" s="87">
        <v>1332</v>
      </c>
      <c r="L44" s="87">
        <v>1252</v>
      </c>
      <c r="M44" s="88">
        <v>1229</v>
      </c>
    </row>
    <row r="45" spans="2:13" ht="27.75" customHeight="1">
      <c r="B45" s="1174"/>
      <c r="C45" s="1175"/>
      <c r="D45" s="85"/>
      <c r="E45" s="1180" t="s">
        <v>29</v>
      </c>
      <c r="F45" s="1180"/>
      <c r="G45" s="1180"/>
      <c r="H45" s="1181"/>
      <c r="I45" s="86">
        <v>2618</v>
      </c>
      <c r="J45" s="87">
        <v>2499</v>
      </c>
      <c r="K45" s="87">
        <v>2347</v>
      </c>
      <c r="L45" s="87">
        <v>2284</v>
      </c>
      <c r="M45" s="88">
        <v>2314</v>
      </c>
    </row>
    <row r="46" spans="2:13" ht="27.75" customHeight="1">
      <c r="B46" s="1174"/>
      <c r="C46" s="1175"/>
      <c r="D46" s="89"/>
      <c r="E46" s="1180" t="s">
        <v>30</v>
      </c>
      <c r="F46" s="1180"/>
      <c r="G46" s="1180"/>
      <c r="H46" s="1181"/>
      <c r="I46" s="86" t="s">
        <v>478</v>
      </c>
      <c r="J46" s="87" t="s">
        <v>478</v>
      </c>
      <c r="K46" s="87">
        <v>281</v>
      </c>
      <c r="L46" s="87">
        <v>275</v>
      </c>
      <c r="M46" s="88" t="s">
        <v>478</v>
      </c>
    </row>
    <row r="47" spans="2:13" ht="27.75" customHeight="1">
      <c r="B47" s="1174"/>
      <c r="C47" s="1175"/>
      <c r="D47" s="90"/>
      <c r="E47" s="1182" t="s">
        <v>31</v>
      </c>
      <c r="F47" s="1183"/>
      <c r="G47" s="1183"/>
      <c r="H47" s="1184"/>
      <c r="I47" s="86" t="s">
        <v>478</v>
      </c>
      <c r="J47" s="87" t="s">
        <v>478</v>
      </c>
      <c r="K47" s="87" t="s">
        <v>478</v>
      </c>
      <c r="L47" s="87" t="s">
        <v>478</v>
      </c>
      <c r="M47" s="88" t="s">
        <v>478</v>
      </c>
    </row>
    <row r="48" spans="2:13" ht="27.75" customHeight="1">
      <c r="B48" s="1174"/>
      <c r="C48" s="1175"/>
      <c r="D48" s="85"/>
      <c r="E48" s="1180" t="s">
        <v>32</v>
      </c>
      <c r="F48" s="1180"/>
      <c r="G48" s="1180"/>
      <c r="H48" s="1181"/>
      <c r="I48" s="86" t="s">
        <v>478</v>
      </c>
      <c r="J48" s="87" t="s">
        <v>478</v>
      </c>
      <c r="K48" s="87" t="s">
        <v>478</v>
      </c>
      <c r="L48" s="87" t="s">
        <v>478</v>
      </c>
      <c r="M48" s="88" t="s">
        <v>478</v>
      </c>
    </row>
    <row r="49" spans="2:13" ht="27.75" customHeight="1">
      <c r="B49" s="1176"/>
      <c r="C49" s="1177"/>
      <c r="D49" s="85"/>
      <c r="E49" s="1180" t="s">
        <v>33</v>
      </c>
      <c r="F49" s="1180"/>
      <c r="G49" s="1180"/>
      <c r="H49" s="1181"/>
      <c r="I49" s="86" t="s">
        <v>478</v>
      </c>
      <c r="J49" s="87" t="s">
        <v>478</v>
      </c>
      <c r="K49" s="87" t="s">
        <v>478</v>
      </c>
      <c r="L49" s="87" t="s">
        <v>478</v>
      </c>
      <c r="M49" s="88" t="s">
        <v>478</v>
      </c>
    </row>
    <row r="50" spans="2:13" ht="27.75" customHeight="1">
      <c r="B50" s="1185" t="s">
        <v>34</v>
      </c>
      <c r="C50" s="1186"/>
      <c r="D50" s="91"/>
      <c r="E50" s="1180" t="s">
        <v>35</v>
      </c>
      <c r="F50" s="1180"/>
      <c r="G50" s="1180"/>
      <c r="H50" s="1181"/>
      <c r="I50" s="86">
        <v>2121</v>
      </c>
      <c r="J50" s="87">
        <v>1953</v>
      </c>
      <c r="K50" s="87">
        <v>1159</v>
      </c>
      <c r="L50" s="87">
        <v>1660</v>
      </c>
      <c r="M50" s="88">
        <v>2628</v>
      </c>
    </row>
    <row r="51" spans="2:13" ht="27.75" customHeight="1">
      <c r="B51" s="1174"/>
      <c r="C51" s="1175"/>
      <c r="D51" s="85"/>
      <c r="E51" s="1180" t="s">
        <v>36</v>
      </c>
      <c r="F51" s="1180"/>
      <c r="G51" s="1180"/>
      <c r="H51" s="1181"/>
      <c r="I51" s="86">
        <v>2403</v>
      </c>
      <c r="J51" s="87">
        <v>2293</v>
      </c>
      <c r="K51" s="87">
        <v>2170</v>
      </c>
      <c r="L51" s="87">
        <v>2067</v>
      </c>
      <c r="M51" s="88">
        <v>1988</v>
      </c>
    </row>
    <row r="52" spans="2:13" ht="27.75" customHeight="1">
      <c r="B52" s="1176"/>
      <c r="C52" s="1177"/>
      <c r="D52" s="85"/>
      <c r="E52" s="1180" t="s">
        <v>37</v>
      </c>
      <c r="F52" s="1180"/>
      <c r="G52" s="1180"/>
      <c r="H52" s="1181"/>
      <c r="I52" s="86">
        <v>14813</v>
      </c>
      <c r="J52" s="87">
        <v>14461</v>
      </c>
      <c r="K52" s="87">
        <v>13884</v>
      </c>
      <c r="L52" s="87">
        <v>13685</v>
      </c>
      <c r="M52" s="88">
        <v>13306</v>
      </c>
    </row>
    <row r="53" spans="2:13" ht="27.75" customHeight="1" thickBot="1">
      <c r="B53" s="1187" t="s">
        <v>38</v>
      </c>
      <c r="C53" s="1188"/>
      <c r="D53" s="92"/>
      <c r="E53" s="1189" t="s">
        <v>39</v>
      </c>
      <c r="F53" s="1189"/>
      <c r="G53" s="1189"/>
      <c r="H53" s="1190"/>
      <c r="I53" s="93">
        <v>9529</v>
      </c>
      <c r="J53" s="94">
        <v>10232</v>
      </c>
      <c r="K53" s="94">
        <v>11297</v>
      </c>
      <c r="L53" s="94">
        <v>10552</v>
      </c>
      <c r="M53" s="95">
        <v>8892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516</v>
      </c>
      <c r="G2" s="113"/>
      <c r="H2" s="114"/>
    </row>
    <row r="3" spans="1:8">
      <c r="A3" s="110" t="s">
        <v>509</v>
      </c>
      <c r="B3" s="115"/>
      <c r="C3" s="116"/>
      <c r="D3" s="117">
        <v>23823</v>
      </c>
      <c r="E3" s="118"/>
      <c r="F3" s="119">
        <v>75709</v>
      </c>
      <c r="G3" s="120"/>
      <c r="H3" s="121"/>
    </row>
    <row r="4" spans="1:8">
      <c r="A4" s="122"/>
      <c r="B4" s="123"/>
      <c r="C4" s="124"/>
      <c r="D4" s="125">
        <v>13138</v>
      </c>
      <c r="E4" s="126"/>
      <c r="F4" s="127">
        <v>35212</v>
      </c>
      <c r="G4" s="128"/>
      <c r="H4" s="129"/>
    </row>
    <row r="5" spans="1:8">
      <c r="A5" s="110" t="s">
        <v>511</v>
      </c>
      <c r="B5" s="115"/>
      <c r="C5" s="116"/>
      <c r="D5" s="117">
        <v>116208</v>
      </c>
      <c r="E5" s="118"/>
      <c r="F5" s="119">
        <v>90961</v>
      </c>
      <c r="G5" s="120"/>
      <c r="H5" s="121"/>
    </row>
    <row r="6" spans="1:8">
      <c r="A6" s="122"/>
      <c r="B6" s="123"/>
      <c r="C6" s="124"/>
      <c r="D6" s="125">
        <v>40002</v>
      </c>
      <c r="E6" s="126"/>
      <c r="F6" s="127">
        <v>37720</v>
      </c>
      <c r="G6" s="128"/>
      <c r="H6" s="129"/>
    </row>
    <row r="7" spans="1:8">
      <c r="A7" s="110" t="s">
        <v>512</v>
      </c>
      <c r="B7" s="115"/>
      <c r="C7" s="116"/>
      <c r="D7" s="117">
        <v>131467</v>
      </c>
      <c r="E7" s="118"/>
      <c r="F7" s="119">
        <v>106614</v>
      </c>
      <c r="G7" s="120"/>
      <c r="H7" s="121"/>
    </row>
    <row r="8" spans="1:8">
      <c r="A8" s="122"/>
      <c r="B8" s="123"/>
      <c r="C8" s="124"/>
      <c r="D8" s="125">
        <v>58001</v>
      </c>
      <c r="E8" s="126"/>
      <c r="F8" s="127">
        <v>45545</v>
      </c>
      <c r="G8" s="128"/>
      <c r="H8" s="129"/>
    </row>
    <row r="9" spans="1:8">
      <c r="A9" s="110" t="s">
        <v>513</v>
      </c>
      <c r="B9" s="115"/>
      <c r="C9" s="116"/>
      <c r="D9" s="117">
        <v>42605</v>
      </c>
      <c r="E9" s="118"/>
      <c r="F9" s="119">
        <v>85459</v>
      </c>
      <c r="G9" s="120"/>
      <c r="H9" s="121"/>
    </row>
    <row r="10" spans="1:8">
      <c r="A10" s="122"/>
      <c r="B10" s="123"/>
      <c r="C10" s="124"/>
      <c r="D10" s="125">
        <v>30209</v>
      </c>
      <c r="E10" s="126"/>
      <c r="F10" s="127">
        <v>44378</v>
      </c>
      <c r="G10" s="128"/>
      <c r="H10" s="129"/>
    </row>
    <row r="11" spans="1:8">
      <c r="A11" s="110" t="s">
        <v>514</v>
      </c>
      <c r="B11" s="115"/>
      <c r="C11" s="116"/>
      <c r="D11" s="117">
        <v>24365</v>
      </c>
      <c r="E11" s="118"/>
      <c r="F11" s="119">
        <v>83280</v>
      </c>
      <c r="G11" s="120"/>
      <c r="H11" s="121"/>
    </row>
    <row r="12" spans="1:8">
      <c r="A12" s="122"/>
      <c r="B12" s="123"/>
      <c r="C12" s="130"/>
      <c r="D12" s="125">
        <v>14257</v>
      </c>
      <c r="E12" s="126"/>
      <c r="F12" s="127">
        <v>43123</v>
      </c>
      <c r="G12" s="128"/>
      <c r="H12" s="129"/>
    </row>
    <row r="13" spans="1:8">
      <c r="A13" s="110"/>
      <c r="B13" s="115"/>
      <c r="C13" s="131"/>
      <c r="D13" s="132">
        <v>67694</v>
      </c>
      <c r="E13" s="133"/>
      <c r="F13" s="134">
        <v>88405</v>
      </c>
      <c r="G13" s="135"/>
      <c r="H13" s="121"/>
    </row>
    <row r="14" spans="1:8">
      <c r="A14" s="122"/>
      <c r="B14" s="123"/>
      <c r="C14" s="124"/>
      <c r="D14" s="125">
        <v>31121</v>
      </c>
      <c r="E14" s="126"/>
      <c r="F14" s="127">
        <v>41196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7.89</v>
      </c>
      <c r="C19" s="136">
        <f>ROUND(VALUE(SUBSTITUTE(実質収支比率等に係る経年分析!G$48,"▲","-")),2)</f>
        <v>6.88</v>
      </c>
      <c r="D19" s="136">
        <f>ROUND(VALUE(SUBSTITUTE(実質収支比率等に係る経年分析!H$48,"▲","-")),2)</f>
        <v>11.41</v>
      </c>
      <c r="E19" s="136">
        <f>ROUND(VALUE(SUBSTITUTE(実質収支比率等に係る経年分析!I$48,"▲","-")),2)</f>
        <v>13.03</v>
      </c>
      <c r="F19" s="136">
        <f>ROUND(VALUE(SUBSTITUTE(実質収支比率等に係る経年分析!J$48,"▲","-")),2)</f>
        <v>8.9700000000000006</v>
      </c>
    </row>
    <row r="20" spans="1:11">
      <c r="A20" s="136" t="s">
        <v>44</v>
      </c>
      <c r="B20" s="136">
        <f>ROUND(VALUE(SUBSTITUTE(実質収支比率等に係る経年分析!F$47,"▲","-")),2)</f>
        <v>11.74</v>
      </c>
      <c r="C20" s="136">
        <f>ROUND(VALUE(SUBSTITUTE(実質収支比率等に係る経年分析!G$47,"▲","-")),2)</f>
        <v>9.1300000000000008</v>
      </c>
      <c r="D20" s="136">
        <f>ROUND(VALUE(SUBSTITUTE(実質収支比率等に係る経年分析!H$47,"▲","-")),2)</f>
        <v>4.55</v>
      </c>
      <c r="E20" s="136">
        <f>ROUND(VALUE(SUBSTITUTE(実質収支比率等に係る経年分析!I$47,"▲","-")),2)</f>
        <v>8.82</v>
      </c>
      <c r="F20" s="136">
        <f>ROUND(VALUE(SUBSTITUTE(実質収支比率等に係る経年分析!J$47,"▲","-")),2)</f>
        <v>18.34</v>
      </c>
    </row>
    <row r="21" spans="1:11">
      <c r="A21" s="136" t="s">
        <v>45</v>
      </c>
      <c r="B21" s="136">
        <f>IF(ISNUMBER(VALUE(SUBSTITUTE(実質収支比率等に係る経年分析!F$49,"▲","-"))),ROUND(VALUE(SUBSTITUTE(実質収支比率等に係る経年分析!F$49,"▲","-")),2),NA())</f>
        <v>5.0999999999999996</v>
      </c>
      <c r="C21" s="136">
        <f>IF(ISNUMBER(VALUE(SUBSTITUTE(実質収支比率等に係る経年分析!G$49,"▲","-"))),ROUND(VALUE(SUBSTITUTE(実質収支比率等に係る経年分析!G$49,"▲","-")),2),NA())</f>
        <v>-3.16</v>
      </c>
      <c r="D21" s="136">
        <f>IF(ISNUMBER(VALUE(SUBSTITUTE(実質収支比率等に係る経年分析!H$49,"▲","-"))),ROUND(VALUE(SUBSTITUTE(実質収支比率等に係る経年分析!H$49,"▲","-")),2),NA())</f>
        <v>-0.31</v>
      </c>
      <c r="E21" s="136">
        <f>IF(ISNUMBER(VALUE(SUBSTITUTE(実質収支比率等に係る経年分析!I$49,"▲","-"))),ROUND(VALUE(SUBSTITUTE(実質収支比率等に係る経年分析!I$49,"▲","-")),2),NA())</f>
        <v>5.98</v>
      </c>
      <c r="F21" s="136">
        <f>IF(ISNUMBER(VALUE(SUBSTITUTE(実質収支比率等に係る経年分析!J$49,"▲","-"))),ROUND(VALUE(SUBSTITUTE(実質収支比率等に係る経年分析!J$49,"▲","-")),2),NA())</f>
        <v>4.8899999999999997</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育英事業特別会計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0.14000000000000001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1.47</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2.41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2.91</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2.3199999999999998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3.03</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7.88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6.86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11.37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8.86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8.7799999999999994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10.14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1404</v>
      </c>
      <c r="E42" s="138"/>
      <c r="F42" s="138"/>
      <c r="G42" s="138">
        <f>'実質公債費比率（分子）の構造'!L$52</f>
        <v>1469</v>
      </c>
      <c r="H42" s="138"/>
      <c r="I42" s="138"/>
      <c r="J42" s="138">
        <f>'実質公債費比率（分子）の構造'!M$52</f>
        <v>1496</v>
      </c>
      <c r="K42" s="138"/>
      <c r="L42" s="138"/>
      <c r="M42" s="138">
        <f>'実質公債費比率（分子）の構造'!N$52</f>
        <v>1423</v>
      </c>
      <c r="N42" s="138"/>
      <c r="O42" s="138"/>
      <c r="P42" s="138">
        <f>'実質公債費比率（分子）の構造'!O$52</f>
        <v>1364</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24</v>
      </c>
      <c r="C44" s="138"/>
      <c r="D44" s="138"/>
      <c r="E44" s="138">
        <f>'実質公債費比率（分子）の構造'!L$50</f>
        <v>22</v>
      </c>
      <c r="F44" s="138"/>
      <c r="G44" s="138"/>
      <c r="H44" s="138">
        <f>'実質公債費比率（分子）の構造'!M$50</f>
        <v>11</v>
      </c>
      <c r="I44" s="138"/>
      <c r="J44" s="138"/>
      <c r="K44" s="138">
        <f>'実質公債費比率（分子）の構造'!N$50</f>
        <v>11</v>
      </c>
      <c r="L44" s="138"/>
      <c r="M44" s="138"/>
      <c r="N44" s="138">
        <f>'実質公債費比率（分子）の構造'!O$50</f>
        <v>11</v>
      </c>
      <c r="O44" s="138"/>
      <c r="P44" s="138"/>
    </row>
    <row r="45" spans="1:16">
      <c r="A45" s="138" t="s">
        <v>55</v>
      </c>
      <c r="B45" s="138">
        <f>'実質公債費比率（分子）の構造'!K$49</f>
        <v>206</v>
      </c>
      <c r="C45" s="138"/>
      <c r="D45" s="138"/>
      <c r="E45" s="138">
        <f>'実質公債費比率（分子）の構造'!L$49</f>
        <v>169</v>
      </c>
      <c r="F45" s="138"/>
      <c r="G45" s="138"/>
      <c r="H45" s="138">
        <f>'実質公債費比率（分子）の構造'!M$49</f>
        <v>158</v>
      </c>
      <c r="I45" s="138"/>
      <c r="J45" s="138"/>
      <c r="K45" s="138">
        <f>'実質公債費比率（分子）の構造'!N$49</f>
        <v>175</v>
      </c>
      <c r="L45" s="138"/>
      <c r="M45" s="138"/>
      <c r="N45" s="138">
        <f>'実質公債費比率（分子）の構造'!O$49</f>
        <v>152</v>
      </c>
      <c r="O45" s="138"/>
      <c r="P45" s="138"/>
    </row>
    <row r="46" spans="1:16">
      <c r="A46" s="138" t="s">
        <v>56</v>
      </c>
      <c r="B46" s="138">
        <f>'実質公債費比率（分子）の構造'!K$48</f>
        <v>619</v>
      </c>
      <c r="C46" s="138"/>
      <c r="D46" s="138"/>
      <c r="E46" s="138">
        <f>'実質公債費比率（分子）の構造'!L$48</f>
        <v>608</v>
      </c>
      <c r="F46" s="138"/>
      <c r="G46" s="138"/>
      <c r="H46" s="138">
        <f>'実質公債費比率（分子）の構造'!M$48</f>
        <v>590</v>
      </c>
      <c r="I46" s="138"/>
      <c r="J46" s="138"/>
      <c r="K46" s="138">
        <f>'実質公債費比率（分子）の構造'!N$48</f>
        <v>605</v>
      </c>
      <c r="L46" s="138"/>
      <c r="M46" s="138"/>
      <c r="N46" s="138">
        <f>'実質公債費比率（分子）の構造'!O$48</f>
        <v>595</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1567</v>
      </c>
      <c r="C49" s="138"/>
      <c r="D49" s="138"/>
      <c r="E49" s="138">
        <f>'実質公債費比率（分子）の構造'!L$45</f>
        <v>1546</v>
      </c>
      <c r="F49" s="138"/>
      <c r="G49" s="138"/>
      <c r="H49" s="138">
        <f>'実質公債費比率（分子）の構造'!M$45</f>
        <v>1612</v>
      </c>
      <c r="I49" s="138"/>
      <c r="J49" s="138"/>
      <c r="K49" s="138">
        <f>'実質公債費比率（分子）の構造'!N$45</f>
        <v>1514</v>
      </c>
      <c r="L49" s="138"/>
      <c r="M49" s="138"/>
      <c r="N49" s="138">
        <f>'実質公債費比率（分子）の構造'!O$45</f>
        <v>1416</v>
      </c>
      <c r="O49" s="138"/>
      <c r="P49" s="138"/>
    </row>
    <row r="50" spans="1:16">
      <c r="A50" s="138" t="s">
        <v>60</v>
      </c>
      <c r="B50" s="138" t="e">
        <f>NA()</f>
        <v>#N/A</v>
      </c>
      <c r="C50" s="138">
        <f>IF(ISNUMBER('実質公債費比率（分子）の構造'!K$53),'実質公債費比率（分子）の構造'!K$53,NA())</f>
        <v>1012</v>
      </c>
      <c r="D50" s="138" t="e">
        <f>NA()</f>
        <v>#N/A</v>
      </c>
      <c r="E50" s="138" t="e">
        <f>NA()</f>
        <v>#N/A</v>
      </c>
      <c r="F50" s="138">
        <f>IF(ISNUMBER('実質公債費比率（分子）の構造'!L$53),'実質公債費比率（分子）の構造'!L$53,NA())</f>
        <v>876</v>
      </c>
      <c r="G50" s="138" t="e">
        <f>NA()</f>
        <v>#N/A</v>
      </c>
      <c r="H50" s="138" t="e">
        <f>NA()</f>
        <v>#N/A</v>
      </c>
      <c r="I50" s="138">
        <f>IF(ISNUMBER('実質公債費比率（分子）の構造'!M$53),'実質公債費比率（分子）の構造'!M$53,NA())</f>
        <v>875</v>
      </c>
      <c r="J50" s="138" t="e">
        <f>NA()</f>
        <v>#N/A</v>
      </c>
      <c r="K50" s="138" t="e">
        <f>NA()</f>
        <v>#N/A</v>
      </c>
      <c r="L50" s="138">
        <f>IF(ISNUMBER('実質公債費比率（分子）の構造'!N$53),'実質公債費比率（分子）の構造'!N$53,NA())</f>
        <v>882</v>
      </c>
      <c r="M50" s="138" t="e">
        <f>NA()</f>
        <v>#N/A</v>
      </c>
      <c r="N50" s="138" t="e">
        <f>NA()</f>
        <v>#N/A</v>
      </c>
      <c r="O50" s="138">
        <f>IF(ISNUMBER('実質公債費比率（分子）の構造'!O$53),'実質公債費比率（分子）の構造'!O$53,NA())</f>
        <v>810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14813</v>
      </c>
      <c r="E56" s="137"/>
      <c r="F56" s="137"/>
      <c r="G56" s="137">
        <f>'将来負担比率（分子）の構造'!J$52</f>
        <v>14461</v>
      </c>
      <c r="H56" s="137"/>
      <c r="I56" s="137"/>
      <c r="J56" s="137">
        <f>'将来負担比率（分子）の構造'!K$52</f>
        <v>13884</v>
      </c>
      <c r="K56" s="137"/>
      <c r="L56" s="137"/>
      <c r="M56" s="137">
        <f>'将来負担比率（分子）の構造'!L$52</f>
        <v>13685</v>
      </c>
      <c r="N56" s="137"/>
      <c r="O56" s="137"/>
      <c r="P56" s="137">
        <f>'将来負担比率（分子）の構造'!M$52</f>
        <v>13306</v>
      </c>
    </row>
    <row r="57" spans="1:16">
      <c r="A57" s="137" t="s">
        <v>36</v>
      </c>
      <c r="B57" s="137"/>
      <c r="C57" s="137"/>
      <c r="D57" s="137">
        <f>'将来負担比率（分子）の構造'!I$51</f>
        <v>2403</v>
      </c>
      <c r="E57" s="137"/>
      <c r="F57" s="137"/>
      <c r="G57" s="137">
        <f>'将来負担比率（分子）の構造'!J$51</f>
        <v>2293</v>
      </c>
      <c r="H57" s="137"/>
      <c r="I57" s="137"/>
      <c r="J57" s="137">
        <f>'将来負担比率（分子）の構造'!K$51</f>
        <v>2170</v>
      </c>
      <c r="K57" s="137"/>
      <c r="L57" s="137"/>
      <c r="M57" s="137">
        <f>'将来負担比率（分子）の構造'!L$51</f>
        <v>2067</v>
      </c>
      <c r="N57" s="137"/>
      <c r="O57" s="137"/>
      <c r="P57" s="137">
        <f>'将来負担比率（分子）の構造'!M$51</f>
        <v>1988</v>
      </c>
    </row>
    <row r="58" spans="1:16">
      <c r="A58" s="137" t="s">
        <v>35</v>
      </c>
      <c r="B58" s="137"/>
      <c r="C58" s="137"/>
      <c r="D58" s="137">
        <f>'将来負担比率（分子）の構造'!I$50</f>
        <v>2121</v>
      </c>
      <c r="E58" s="137"/>
      <c r="F58" s="137"/>
      <c r="G58" s="137">
        <f>'将来負担比率（分子）の構造'!J$50</f>
        <v>1953</v>
      </c>
      <c r="H58" s="137"/>
      <c r="I58" s="137"/>
      <c r="J58" s="137">
        <f>'将来負担比率（分子）の構造'!K$50</f>
        <v>1159</v>
      </c>
      <c r="K58" s="137"/>
      <c r="L58" s="137"/>
      <c r="M58" s="137">
        <f>'将来負担比率（分子）の構造'!L$50</f>
        <v>1660</v>
      </c>
      <c r="N58" s="137"/>
      <c r="O58" s="137"/>
      <c r="P58" s="137">
        <f>'将来負担比率（分子）の構造'!M$50</f>
        <v>2628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f>'将来負担比率（分子）の構造'!K$46</f>
        <v>281</v>
      </c>
      <c r="I61" s="137"/>
      <c r="J61" s="137"/>
      <c r="K61" s="137">
        <f>'将来負担比率（分子）の構造'!L$46</f>
        <v>275</v>
      </c>
      <c r="L61" s="137"/>
      <c r="M61" s="137"/>
      <c r="N61" s="137" t="str">
        <f>'将来負担比率（分子）の構造'!M$46</f>
        <v>-</v>
      </c>
      <c r="O61" s="137"/>
      <c r="P61" s="137"/>
    </row>
    <row r="62" spans="1:16">
      <c r="A62" s="137" t="s">
        <v>29</v>
      </c>
      <c r="B62" s="137">
        <f>'将来負担比率（分子）の構造'!I$45</f>
        <v>2618</v>
      </c>
      <c r="C62" s="137"/>
      <c r="D62" s="137"/>
      <c r="E62" s="137">
        <f>'将来負担比率（分子）の構造'!J$45</f>
        <v>2499</v>
      </c>
      <c r="F62" s="137"/>
      <c r="G62" s="137"/>
      <c r="H62" s="137">
        <f>'将来負担比率（分子）の構造'!K$45</f>
        <v>2347</v>
      </c>
      <c r="I62" s="137"/>
      <c r="J62" s="137"/>
      <c r="K62" s="137">
        <f>'将来負担比率（分子）の構造'!L$45</f>
        <v>2284</v>
      </c>
      <c r="L62" s="137"/>
      <c r="M62" s="137"/>
      <c r="N62" s="137">
        <f>'将来負担比率（分子）の構造'!M$45</f>
        <v>2314</v>
      </c>
      <c r="O62" s="137"/>
      <c r="P62" s="137"/>
    </row>
    <row r="63" spans="1:16">
      <c r="A63" s="137" t="s">
        <v>28</v>
      </c>
      <c r="B63" s="137">
        <f>'将来負担比率（分子）の構造'!I$44</f>
        <v>1364</v>
      </c>
      <c r="C63" s="137"/>
      <c r="D63" s="137"/>
      <c r="E63" s="137">
        <f>'将来負担比率（分子）の構造'!J$44</f>
        <v>1441</v>
      </c>
      <c r="F63" s="137"/>
      <c r="G63" s="137"/>
      <c r="H63" s="137">
        <f>'将来負担比率（分子）の構造'!K$44</f>
        <v>1332</v>
      </c>
      <c r="I63" s="137"/>
      <c r="J63" s="137"/>
      <c r="K63" s="137">
        <f>'将来負担比率（分子）の構造'!L$44</f>
        <v>1252</v>
      </c>
      <c r="L63" s="137"/>
      <c r="M63" s="137"/>
      <c r="N63" s="137">
        <f>'将来負担比率（分子）の構造'!M$44</f>
        <v>1229</v>
      </c>
      <c r="O63" s="137"/>
      <c r="P63" s="137"/>
    </row>
    <row r="64" spans="1:16">
      <c r="A64" s="137" t="s">
        <v>27</v>
      </c>
      <c r="B64" s="137">
        <f>'将来負担比率（分子）の構造'!I$43</f>
        <v>8578</v>
      </c>
      <c r="C64" s="137"/>
      <c r="D64" s="137"/>
      <c r="E64" s="137">
        <f>'将来負担比率（分子）の構造'!J$43</f>
        <v>8364</v>
      </c>
      <c r="F64" s="137"/>
      <c r="G64" s="137"/>
      <c r="H64" s="137">
        <f>'将来負担比率（分子）の構造'!K$43</f>
        <v>8025</v>
      </c>
      <c r="I64" s="137"/>
      <c r="J64" s="137"/>
      <c r="K64" s="137">
        <f>'将来負担比率（分子）の構造'!L$43</f>
        <v>7547</v>
      </c>
      <c r="L64" s="137"/>
      <c r="M64" s="137"/>
      <c r="N64" s="137">
        <f>'将来負担比率（分子）の構造'!M$43</f>
        <v>7146</v>
      </c>
      <c r="O64" s="137"/>
      <c r="P64" s="137"/>
    </row>
    <row r="65" spans="1:16">
      <c r="A65" s="137" t="s">
        <v>26</v>
      </c>
      <c r="B65" s="137">
        <f>'将来負担比率（分子）の構造'!I$42</f>
        <v>127</v>
      </c>
      <c r="C65" s="137"/>
      <c r="D65" s="137"/>
      <c r="E65" s="137">
        <f>'将来負担比率（分子）の構造'!J$42</f>
        <v>109</v>
      </c>
      <c r="F65" s="137"/>
      <c r="G65" s="137"/>
      <c r="H65" s="137">
        <f>'将来負担比率（分子）の構造'!K$42</f>
        <v>100</v>
      </c>
      <c r="I65" s="137"/>
      <c r="J65" s="137"/>
      <c r="K65" s="137">
        <f>'将来負担比率（分子）の構造'!L$42</f>
        <v>92</v>
      </c>
      <c r="L65" s="137"/>
      <c r="M65" s="137"/>
      <c r="N65" s="137">
        <f>'将来負担比率（分子）の構造'!M$42</f>
        <v>84</v>
      </c>
      <c r="O65" s="137"/>
      <c r="P65" s="137"/>
    </row>
    <row r="66" spans="1:16">
      <c r="A66" s="137" t="s">
        <v>25</v>
      </c>
      <c r="B66" s="137">
        <f>'将来負担比率（分子）の構造'!I$41</f>
        <v>16179</v>
      </c>
      <c r="C66" s="137"/>
      <c r="D66" s="137"/>
      <c r="E66" s="137">
        <f>'将来負担比率（分子）の構造'!J$41</f>
        <v>16526</v>
      </c>
      <c r="F66" s="137"/>
      <c r="G66" s="137"/>
      <c r="H66" s="137">
        <f>'将来負担比率（分子）の構造'!K$41</f>
        <v>16425</v>
      </c>
      <c r="I66" s="137"/>
      <c r="J66" s="137"/>
      <c r="K66" s="137">
        <f>'将来負担比率（分子）の構造'!L$41</f>
        <v>16514</v>
      </c>
      <c r="L66" s="137"/>
      <c r="M66" s="137"/>
      <c r="N66" s="137">
        <f>'将来負担比率（分子）の構造'!M$41</f>
        <v>16041</v>
      </c>
      <c r="O66" s="137"/>
      <c r="P66" s="137"/>
    </row>
    <row r="67" spans="1:16">
      <c r="A67" s="137" t="s">
        <v>64</v>
      </c>
      <c r="B67" s="137" t="e">
        <f>NA()</f>
        <v>#N/A</v>
      </c>
      <c r="C67" s="137">
        <f>IF(ISNUMBER('将来負担比率（分子）の構造'!I$53), IF('将来負担比率（分子）の構造'!I$53 &lt; 0, 0, '将来負担比率（分子）の構造'!I$53), NA())</f>
        <v>9529</v>
      </c>
      <c r="D67" s="137" t="e">
        <f>NA()</f>
        <v>#N/A</v>
      </c>
      <c r="E67" s="137" t="e">
        <f>NA()</f>
        <v>#N/A</v>
      </c>
      <c r="F67" s="137">
        <f>IF(ISNUMBER('将来負担比率（分子）の構造'!J$53), IF('将来負担比率（分子）の構造'!J$53 &lt; 0, 0, '将来負担比率（分子）の構造'!J$53), NA())</f>
        <v>10232</v>
      </c>
      <c r="G67" s="137" t="e">
        <f>NA()</f>
        <v>#N/A</v>
      </c>
      <c r="H67" s="137" t="e">
        <f>NA()</f>
        <v>#N/A</v>
      </c>
      <c r="I67" s="137">
        <f>IF(ISNUMBER('将来負担比率（分子）の構造'!K$53), IF('将来負担比率（分子）の構造'!K$53 &lt; 0, 0, '将来負担比率（分子）の構造'!K$53), NA())</f>
        <v>11297</v>
      </c>
      <c r="J67" s="137" t="e">
        <f>NA()</f>
        <v>#N/A</v>
      </c>
      <c r="K67" s="137" t="e">
        <f>NA()</f>
        <v>#N/A</v>
      </c>
      <c r="L67" s="137">
        <f>IF(ISNUMBER('将来負担比率（分子）の構造'!L$53), IF('将来負担比率（分子）の構造'!L$53 &lt; 0, 0, '将来負担比率（分子）の構造'!L$53), NA())</f>
        <v>10552</v>
      </c>
      <c r="M67" s="137" t="e">
        <f>NA()</f>
        <v>#N/A</v>
      </c>
      <c r="N67" s="137" t="e">
        <f>NA()</f>
        <v>#N/A</v>
      </c>
      <c r="O67" s="137">
        <f>IF(ISNUMBER('将来負担比率（分子）の構造'!M$53), IF('将来負担比率（分子）の構造'!M$53 &lt; 0, 0, '将来負担比率（分子）の構造'!M$53), NA())</f>
        <v>8892</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長井　良恵</cp:lastModifiedBy>
  <cp:lastPrinted>2018-03-05T01:26:55Z</cp:lastPrinted>
  <dcterms:created xsi:type="dcterms:W3CDTF">2018-01-24T03:49:21Z</dcterms:created>
  <dcterms:modified xsi:type="dcterms:W3CDTF">2018-03-11T23:40:43Z</dcterms:modified>
  <cp:category/>
</cp:coreProperties>
</file>